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jestracja\Desktop\BIP Klaudia\do zrobienia\9\"/>
    </mc:Choice>
  </mc:AlternateContent>
  <xr:revisionPtr revIDLastSave="0" documentId="13_ncr:1_{294F8F21-98DF-4D9D-9DB5-8078CA7CF060}" xr6:coauthVersionLast="47" xr6:coauthVersionMax="47" xr10:uidLastSave="{00000000-0000-0000-0000-000000000000}"/>
  <bookViews>
    <workbookView xWindow="-110" yWindow="-110" windowWidth="25820" windowHeight="13900" activeTab="1" xr2:uid="{00000000-000D-0000-FFFF-FFFF00000000}"/>
  </bookViews>
  <sheets>
    <sheet name="Załącznik 1" sheetId="1" r:id="rId1"/>
    <sheet name="Załącznik 1a" sheetId="16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6" l="1"/>
  <c r="F25" i="16"/>
  <c r="H24" i="16"/>
  <c r="H23" i="16"/>
  <c r="G24" i="16"/>
  <c r="F24" i="16"/>
  <c r="E24" i="16"/>
  <c r="E23" i="1"/>
  <c r="H23" i="1" s="1"/>
  <c r="H22" i="1"/>
  <c r="G23" i="1"/>
  <c r="H20" i="16"/>
  <c r="G22" i="16"/>
  <c r="F22" i="16"/>
  <c r="E22" i="16"/>
  <c r="H21" i="16"/>
  <c r="H19" i="16"/>
  <c r="G18" i="16"/>
  <c r="F18" i="16"/>
  <c r="E18" i="16"/>
  <c r="H17" i="16"/>
  <c r="H16" i="16"/>
  <c r="G15" i="16"/>
  <c r="F15" i="16"/>
  <c r="E15" i="16"/>
  <c r="H14" i="16"/>
  <c r="H13" i="16"/>
  <c r="G15" i="1"/>
  <c r="F15" i="1"/>
  <c r="F24" i="1" s="1"/>
  <c r="E15" i="1"/>
  <c r="H14" i="1"/>
  <c r="H13" i="1"/>
  <c r="G18" i="1"/>
  <c r="F18" i="1"/>
  <c r="E18" i="1"/>
  <c r="H17" i="1"/>
  <c r="H16" i="1"/>
  <c r="F21" i="1"/>
  <c r="H19" i="1"/>
  <c r="H20" i="1"/>
  <c r="G21" i="1"/>
  <c r="G24" i="1" s="1"/>
  <c r="E21" i="1"/>
  <c r="H24" i="1" l="1"/>
  <c r="H22" i="16"/>
  <c r="H15" i="16"/>
  <c r="H18" i="16"/>
  <c r="H15" i="1"/>
  <c r="H18" i="1"/>
  <c r="H21" i="1"/>
  <c r="H25" i="16" l="1"/>
</calcChain>
</file>

<file path=xl/sharedStrings.xml><?xml version="1.0" encoding="utf-8"?>
<sst xmlns="http://schemas.openxmlformats.org/spreadsheetml/2006/main" count="49" uniqueCount="29">
  <si>
    <t>Załącznik Nr 1</t>
  </si>
  <si>
    <t>WYDATKI</t>
  </si>
  <si>
    <t>Dział</t>
  </si>
  <si>
    <t>Rozdział</t>
  </si>
  <si>
    <t>Paragraf</t>
  </si>
  <si>
    <t>Zmniejszenia</t>
  </si>
  <si>
    <t>Plan po zmianach</t>
  </si>
  <si>
    <t>Plan przed zmianą</t>
  </si>
  <si>
    <t>Razem plan</t>
  </si>
  <si>
    <t>Objaśnienia:</t>
  </si>
  <si>
    <t>własne</t>
  </si>
  <si>
    <t>porozumienia</t>
  </si>
  <si>
    <t>Razem 4300</t>
  </si>
  <si>
    <t>własne - Plan 430</t>
  </si>
  <si>
    <t>porozumienia - Plan 430</t>
  </si>
  <si>
    <t>Załącznik Nr 1a</t>
  </si>
  <si>
    <t>Zwiększenia</t>
  </si>
  <si>
    <t>Razem 4210</t>
  </si>
  <si>
    <t>własne - Plan 421</t>
  </si>
  <si>
    <t>porozumienia - Plan 421</t>
  </si>
  <si>
    <t>Razem 4260</t>
  </si>
  <si>
    <t>porozumienia - Plan 426</t>
  </si>
  <si>
    <t>własne - Plan 426</t>
  </si>
  <si>
    <t>Razem 4480</t>
  </si>
  <si>
    <t>własne - Plan 448</t>
  </si>
  <si>
    <t>Jak w załączniku nr 1.</t>
  </si>
  <si>
    <t>do Zarządzenia Nr 9/F/2026 Dyrektora Ośrodka Rehabilitacji Dzieci Niepełnosprawnych w Tomaszowie Mazowieckim z dnia 26.08.2026 roku</t>
  </si>
  <si>
    <r>
      <rPr>
        <b/>
        <sz val="11"/>
        <color rgb="FF000000"/>
        <rFont val="Calibri"/>
        <family val="2"/>
        <charset val="238"/>
        <scheme val="minor"/>
      </rPr>
      <t>Rozdział 85195</t>
    </r>
    <r>
      <rPr>
        <sz val="11"/>
        <color rgb="FF000000"/>
        <rFont val="Calibri"/>
        <family val="2"/>
        <charset val="238"/>
        <scheme val="minor"/>
      </rPr>
      <t xml:space="preserve"> – zwiększa się plan wydatków o kwotę </t>
    </r>
    <r>
      <rPr>
        <b/>
        <sz val="11"/>
        <color rgb="FF000000"/>
        <rFont val="Calibri"/>
        <family val="2"/>
        <charset val="238"/>
        <scheme val="minor"/>
      </rPr>
      <t xml:space="preserve">80.000,00 zł </t>
    </r>
    <r>
      <rPr>
        <sz val="11"/>
        <color rgb="FF000000"/>
        <rFont val="Calibri"/>
        <family val="2"/>
        <charset val="238"/>
        <scheme val="minor"/>
      </rPr>
      <t>z przeznaczeniem na zakup materiałów i wyposażenia, opłaty za energię, zakup usług pozostałych oraz opłatę podatku od nieruchomości w związku ze zmianą miejsca funkcjonowania Ośrodka Rehabilitacji Dzieci Niepełnosprawnych na okres prac inwestycyjnych w budynku jednostki.</t>
    </r>
  </si>
  <si>
    <t>własne - Obsługa Kasy Zapomogowo-Pożyczkowej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</si>
</sst>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rgb="FF000000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8" fillId="0" borderId="0" xfId="0" applyFont="1"/>
    <xf numFmtId="0" fontId="7" fillId="0" borderId="0" xfId="0" applyFont="1"/>
    <xf numFmtId="0" fontId="10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1" xfId="1" applyFont="1" applyBorder="1"/>
    <xf numFmtId="2" fontId="1" fillId="0" borderId="1" xfId="1" applyNumberFormat="1" applyFont="1" applyBorder="1"/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43" fontId="1" fillId="0" borderId="1" xfId="1" applyFont="1" applyFill="1" applyBorder="1"/>
    <xf numFmtId="2" fontId="1" fillId="0" borderId="1" xfId="1" applyNumberFormat="1" applyFont="1" applyFill="1" applyBorder="1"/>
    <xf numFmtId="0" fontId="1" fillId="0" borderId="9" xfId="0" applyFont="1" applyBorder="1" applyAlignment="1">
      <alignment horizontal="center" vertical="top"/>
    </xf>
    <xf numFmtId="43" fontId="7" fillId="2" borderId="1" xfId="1" applyFont="1" applyFill="1" applyBorder="1"/>
    <xf numFmtId="43" fontId="7" fillId="0" borderId="1" xfId="1" applyFont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43" fontId="7" fillId="2" borderId="7" xfId="1" applyFont="1" applyFill="1" applyBorder="1"/>
    <xf numFmtId="2" fontId="7" fillId="2" borderId="7" xfId="1" applyNumberFormat="1" applyFont="1" applyFill="1" applyBorder="1"/>
    <xf numFmtId="0" fontId="7" fillId="2" borderId="4" xfId="0" applyFont="1" applyFill="1" applyBorder="1" applyAlignment="1">
      <alignment horizontal="center"/>
    </xf>
    <xf numFmtId="2" fontId="7" fillId="2" borderId="1" xfId="1" applyNumberFormat="1" applyFont="1" applyFill="1" applyBorder="1"/>
    <xf numFmtId="0" fontId="7" fillId="2" borderId="8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3" fontId="7" fillId="2" borderId="5" xfId="1" applyFont="1" applyFill="1" applyBorder="1"/>
    <xf numFmtId="2" fontId="7" fillId="2" borderId="5" xfId="1" applyNumberFormat="1" applyFont="1" applyFill="1" applyBorder="1"/>
    <xf numFmtId="0" fontId="7" fillId="2" borderId="1" xfId="0" applyFont="1" applyFill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top" wrapText="1"/>
    </xf>
    <xf numFmtId="43" fontId="1" fillId="0" borderId="1" xfId="1" applyFont="1" applyBorder="1" applyAlignment="1">
      <alignment vertical="top"/>
    </xf>
    <xf numFmtId="2" fontId="1" fillId="0" borderId="1" xfId="1" applyNumberFormat="1" applyFont="1" applyBorder="1" applyAlignment="1">
      <alignment vertical="top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43" fontId="1" fillId="3" borderId="1" xfId="1" applyFont="1" applyFill="1" applyBorder="1" applyAlignment="1">
      <alignment vertical="top"/>
    </xf>
    <xf numFmtId="2" fontId="1" fillId="3" borderId="1" xfId="1" applyNumberFormat="1" applyFont="1" applyFill="1" applyBorder="1" applyAlignment="1">
      <alignment vertical="top"/>
    </xf>
    <xf numFmtId="43" fontId="7" fillId="2" borderId="1" xfId="1" applyFont="1" applyFill="1" applyBorder="1" applyAlignment="1">
      <alignment vertical="top"/>
    </xf>
    <xf numFmtId="2" fontId="7" fillId="2" borderId="1" xfId="1" applyNumberFormat="1" applyFont="1" applyFill="1" applyBorder="1" applyAlignment="1">
      <alignment vertical="top"/>
    </xf>
    <xf numFmtId="0" fontId="7" fillId="2" borderId="9" xfId="0" applyFont="1" applyFill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opLeftCell="A10" workbookViewId="0">
      <selection activeCell="A28" sqref="A28:H28"/>
    </sheetView>
  </sheetViews>
  <sheetFormatPr defaultRowHeight="14.5" x14ac:dyDescent="0.35"/>
  <cols>
    <col min="1" max="1" width="10.36328125" customWidth="1"/>
    <col min="2" max="2" width="8.453125" customWidth="1"/>
    <col min="3" max="3" width="11.54296875" customWidth="1"/>
    <col min="4" max="4" width="12.7265625" style="5" customWidth="1"/>
    <col min="5" max="5" width="19.269531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11" t="s">
        <v>0</v>
      </c>
    </row>
    <row r="2" spans="1:11" x14ac:dyDescent="0.35">
      <c r="A2" s="3"/>
      <c r="B2" s="3"/>
      <c r="C2" s="3"/>
      <c r="D2" s="4"/>
      <c r="E2" s="3"/>
      <c r="F2" s="3"/>
      <c r="I2" s="1"/>
      <c r="J2" s="3"/>
      <c r="K2" s="3"/>
    </row>
    <row r="3" spans="1:11" x14ac:dyDescent="0.35">
      <c r="A3" s="3"/>
      <c r="B3" s="3"/>
      <c r="C3" s="3"/>
      <c r="D3" s="4"/>
      <c r="E3" s="3"/>
      <c r="F3" s="3"/>
      <c r="G3" s="12" t="s">
        <v>26</v>
      </c>
      <c r="H3" s="12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12"/>
      <c r="H4" s="12"/>
      <c r="I4" s="10"/>
      <c r="J4" s="10"/>
      <c r="K4" s="10"/>
    </row>
    <row r="5" spans="1:11" x14ac:dyDescent="0.35">
      <c r="A5" s="6"/>
      <c r="B5" s="6"/>
      <c r="C5" s="6"/>
      <c r="D5" s="7"/>
      <c r="E5" s="6"/>
      <c r="F5" s="6"/>
      <c r="G5" s="12"/>
      <c r="H5" s="12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12"/>
      <c r="H6" s="12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12"/>
      <c r="H7" s="12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12"/>
      <c r="H8" s="12"/>
      <c r="I8" s="2"/>
      <c r="J8" s="3"/>
      <c r="K8" s="3"/>
    </row>
    <row r="9" spans="1:11" x14ac:dyDescent="0.35">
      <c r="A9" s="6"/>
      <c r="B9" s="6"/>
      <c r="C9" s="6"/>
      <c r="D9" s="7"/>
      <c r="E9" s="6"/>
      <c r="F9" s="6"/>
      <c r="G9" s="6"/>
      <c r="H9" s="6"/>
      <c r="I9" s="3"/>
      <c r="J9" s="3"/>
      <c r="K9" s="3"/>
    </row>
    <row r="10" spans="1:11" x14ac:dyDescent="0.35">
      <c r="A10" s="6"/>
      <c r="B10" s="8" t="s">
        <v>1</v>
      </c>
      <c r="C10" s="6"/>
      <c r="D10" s="7"/>
      <c r="E10" s="6"/>
      <c r="F10" s="6"/>
      <c r="G10" s="6"/>
      <c r="H10" s="6"/>
      <c r="I10" s="3"/>
      <c r="J10" s="3"/>
      <c r="K10" s="3"/>
    </row>
    <row r="11" spans="1:11" x14ac:dyDescent="0.35">
      <c r="A11" s="6"/>
      <c r="B11" s="6"/>
      <c r="C11" s="6"/>
      <c r="D11" s="7"/>
      <c r="E11" s="6"/>
      <c r="F11" s="6"/>
      <c r="G11" s="6"/>
      <c r="H11" s="6"/>
      <c r="I11" s="3"/>
      <c r="J11" s="3"/>
      <c r="K11" s="3"/>
    </row>
    <row r="12" spans="1:11" x14ac:dyDescent="0.35">
      <c r="A12" s="13" t="s">
        <v>2</v>
      </c>
      <c r="B12" s="13" t="s">
        <v>3</v>
      </c>
      <c r="C12" s="13" t="s">
        <v>4</v>
      </c>
      <c r="D12" s="13"/>
      <c r="E12" s="14" t="s">
        <v>7</v>
      </c>
      <c r="F12" s="13" t="s">
        <v>5</v>
      </c>
      <c r="G12" s="13" t="s">
        <v>16</v>
      </c>
      <c r="H12" s="14" t="s">
        <v>6</v>
      </c>
      <c r="I12" s="3"/>
      <c r="J12" s="3"/>
      <c r="K12" s="3"/>
    </row>
    <row r="13" spans="1:11" x14ac:dyDescent="0.35">
      <c r="A13" s="15">
        <v>851</v>
      </c>
      <c r="B13" s="16">
        <v>85195</v>
      </c>
      <c r="C13" s="17">
        <v>4210</v>
      </c>
      <c r="D13" s="18" t="s">
        <v>10</v>
      </c>
      <c r="E13" s="19">
        <v>75500</v>
      </c>
      <c r="F13" s="20"/>
      <c r="G13" s="19">
        <v>56000</v>
      </c>
      <c r="H13" s="19">
        <f t="shared" ref="H13" si="0">E13-F13+G13</f>
        <v>131500</v>
      </c>
      <c r="I13" s="3"/>
      <c r="J13" s="3"/>
      <c r="K13" s="3"/>
    </row>
    <row r="14" spans="1:11" x14ac:dyDescent="0.35">
      <c r="A14" s="21"/>
      <c r="B14" s="16"/>
      <c r="C14" s="22"/>
      <c r="D14" s="18" t="s">
        <v>11</v>
      </c>
      <c r="E14" s="19">
        <v>22900</v>
      </c>
      <c r="F14" s="20"/>
      <c r="G14" s="19"/>
      <c r="H14" s="19">
        <f>E14-F14+G14</f>
        <v>22900</v>
      </c>
      <c r="I14" s="3"/>
      <c r="J14" s="3"/>
      <c r="K14" s="3"/>
    </row>
    <row r="15" spans="1:11" x14ac:dyDescent="0.35">
      <c r="A15" s="21"/>
      <c r="B15" s="16"/>
      <c r="C15" s="30" t="s">
        <v>17</v>
      </c>
      <c r="D15" s="36"/>
      <c r="E15" s="28">
        <f>SUM(E13:E14)</f>
        <v>98400</v>
      </c>
      <c r="F15" s="37">
        <f>SUM(F13:F14)</f>
        <v>0</v>
      </c>
      <c r="G15" s="28">
        <f>SUM(G13:G14)</f>
        <v>56000</v>
      </c>
      <c r="H15" s="28">
        <f>E15-F15+G15</f>
        <v>154400</v>
      </c>
      <c r="I15" s="3"/>
      <c r="J15" s="3"/>
      <c r="K15" s="3"/>
    </row>
    <row r="16" spans="1:11" x14ac:dyDescent="0.35">
      <c r="A16" s="21"/>
      <c r="B16" s="16"/>
      <c r="C16" s="17">
        <v>4260</v>
      </c>
      <c r="D16" s="18" t="s">
        <v>10</v>
      </c>
      <c r="E16" s="19">
        <v>127000</v>
      </c>
      <c r="F16" s="20"/>
      <c r="G16" s="19">
        <v>5000</v>
      </c>
      <c r="H16" s="19">
        <f t="shared" ref="H16" si="1">E16-F16+G16</f>
        <v>132000</v>
      </c>
      <c r="I16" s="3"/>
      <c r="J16" s="3"/>
      <c r="K16" s="3"/>
    </row>
    <row r="17" spans="1:11" x14ac:dyDescent="0.35">
      <c r="A17" s="21"/>
      <c r="B17" s="16"/>
      <c r="C17" s="22"/>
      <c r="D17" s="18" t="s">
        <v>11</v>
      </c>
      <c r="E17" s="19">
        <v>24800</v>
      </c>
      <c r="F17" s="20"/>
      <c r="G17" s="19"/>
      <c r="H17" s="19">
        <f>E17-F17+G17</f>
        <v>24800</v>
      </c>
      <c r="I17" s="3"/>
      <c r="J17" s="3"/>
      <c r="K17" s="3"/>
    </row>
    <row r="18" spans="1:11" x14ac:dyDescent="0.35">
      <c r="A18" s="21"/>
      <c r="B18" s="16"/>
      <c r="C18" s="30" t="s">
        <v>20</v>
      </c>
      <c r="D18" s="36"/>
      <c r="E18" s="28">
        <f>SUM(E16:E17)</f>
        <v>151800</v>
      </c>
      <c r="F18" s="37">
        <f>SUM(F16:F17)</f>
        <v>0</v>
      </c>
      <c r="G18" s="28">
        <f>SUM(G16:G17)</f>
        <v>5000</v>
      </c>
      <c r="H18" s="28">
        <f>E18-F18+G18</f>
        <v>156800</v>
      </c>
      <c r="I18" s="3"/>
      <c r="J18" s="3"/>
      <c r="K18" s="3"/>
    </row>
    <row r="19" spans="1:11" x14ac:dyDescent="0.35">
      <c r="A19" s="21"/>
      <c r="B19" s="16"/>
      <c r="C19" s="17">
        <v>4300</v>
      </c>
      <c r="D19" s="18" t="s">
        <v>10</v>
      </c>
      <c r="E19" s="19">
        <v>356806</v>
      </c>
      <c r="F19" s="20"/>
      <c r="G19" s="19">
        <v>15000</v>
      </c>
      <c r="H19" s="19">
        <f t="shared" ref="H19" si="2">E19-F19+G19</f>
        <v>371806</v>
      </c>
      <c r="I19" s="3"/>
      <c r="J19" s="3"/>
      <c r="K19" s="3"/>
    </row>
    <row r="20" spans="1:11" x14ac:dyDescent="0.35">
      <c r="A20" s="21"/>
      <c r="B20" s="16"/>
      <c r="C20" s="22"/>
      <c r="D20" s="18" t="s">
        <v>11</v>
      </c>
      <c r="E20" s="19">
        <v>26360</v>
      </c>
      <c r="F20" s="20"/>
      <c r="G20" s="19"/>
      <c r="H20" s="19">
        <f>E20-F20+G20</f>
        <v>26360</v>
      </c>
      <c r="I20" s="3"/>
      <c r="J20" s="3"/>
      <c r="K20" s="3"/>
    </row>
    <row r="21" spans="1:11" x14ac:dyDescent="0.35">
      <c r="A21" s="21"/>
      <c r="B21" s="16"/>
      <c r="C21" s="38" t="s">
        <v>12</v>
      </c>
      <c r="D21" s="39"/>
      <c r="E21" s="40">
        <f>SUM(E19:E20)</f>
        <v>383166</v>
      </c>
      <c r="F21" s="41">
        <f>SUM(F19:F20)</f>
        <v>0</v>
      </c>
      <c r="G21" s="40">
        <f>SUM(G19:G20)</f>
        <v>15000</v>
      </c>
      <c r="H21" s="40">
        <f>E21-F21+G21</f>
        <v>398166</v>
      </c>
      <c r="I21" s="3"/>
      <c r="J21" s="3"/>
      <c r="K21" s="3"/>
    </row>
    <row r="22" spans="1:11" x14ac:dyDescent="0.35">
      <c r="A22" s="21"/>
      <c r="B22" s="16"/>
      <c r="C22" s="23">
        <v>4480</v>
      </c>
      <c r="D22" s="24" t="s">
        <v>10</v>
      </c>
      <c r="E22" s="25">
        <v>11007</v>
      </c>
      <c r="F22" s="26"/>
      <c r="G22" s="25">
        <v>4000</v>
      </c>
      <c r="H22" s="19">
        <f t="shared" ref="H22:H23" si="3">E22-F22+G22</f>
        <v>15007</v>
      </c>
      <c r="I22" s="3"/>
      <c r="J22" s="3"/>
      <c r="K22" s="3"/>
    </row>
    <row r="23" spans="1:11" x14ac:dyDescent="0.35">
      <c r="A23" s="27"/>
      <c r="B23" s="16"/>
      <c r="C23" s="42" t="s">
        <v>23</v>
      </c>
      <c r="D23" s="42"/>
      <c r="E23" s="28">
        <f>E22</f>
        <v>11007</v>
      </c>
      <c r="F23" s="37">
        <v>0</v>
      </c>
      <c r="G23" s="28">
        <f>SUM(G22)</f>
        <v>4000</v>
      </c>
      <c r="H23" s="29">
        <f t="shared" si="3"/>
        <v>15007</v>
      </c>
      <c r="I23" s="3"/>
      <c r="J23" s="3"/>
      <c r="K23" s="3"/>
    </row>
    <row r="24" spans="1:11" x14ac:dyDescent="0.35">
      <c r="A24" s="30" t="s">
        <v>8</v>
      </c>
      <c r="B24" s="31"/>
      <c r="C24" s="32"/>
      <c r="D24" s="33"/>
      <c r="E24" s="34">
        <v>4290268</v>
      </c>
      <c r="F24" s="35">
        <f>F21+F15+F18+F23</f>
        <v>0</v>
      </c>
      <c r="G24" s="34">
        <f>G21+G15+G18+G23</f>
        <v>80000</v>
      </c>
      <c r="H24" s="34">
        <f>E24-F24+G24</f>
        <v>4370268</v>
      </c>
      <c r="I24" s="3"/>
      <c r="J24" s="3"/>
      <c r="K24" s="3"/>
    </row>
    <row r="25" spans="1:11" x14ac:dyDescent="0.35">
      <c r="A25" s="6"/>
      <c r="B25" s="6"/>
      <c r="C25" s="6"/>
      <c r="D25" s="7"/>
      <c r="E25" s="6"/>
      <c r="F25" s="6"/>
      <c r="G25" s="6"/>
      <c r="H25" s="6"/>
      <c r="I25" s="3"/>
      <c r="J25" s="3"/>
      <c r="K25" s="3"/>
    </row>
    <row r="26" spans="1:11" x14ac:dyDescent="0.35">
      <c r="A26" s="8" t="s">
        <v>9</v>
      </c>
      <c r="B26" s="6"/>
      <c r="C26" s="6"/>
      <c r="D26" s="7"/>
      <c r="E26" s="6"/>
      <c r="F26" s="6"/>
      <c r="G26" s="6"/>
      <c r="H26" s="6"/>
      <c r="I26" s="3"/>
      <c r="J26" s="3"/>
      <c r="K26" s="3"/>
    </row>
    <row r="27" spans="1:11" x14ac:dyDescent="0.35">
      <c r="A27" s="3"/>
      <c r="B27" s="3"/>
      <c r="C27" s="3"/>
      <c r="D27" s="4"/>
      <c r="E27" s="3"/>
      <c r="F27" s="3"/>
      <c r="G27" s="3"/>
      <c r="H27" s="3"/>
      <c r="I27" s="3"/>
      <c r="J27" s="3"/>
      <c r="K27" s="3"/>
    </row>
    <row r="28" spans="1:11" ht="69.75" customHeight="1" x14ac:dyDescent="0.35">
      <c r="A28" s="43" t="s">
        <v>27</v>
      </c>
      <c r="B28" s="43"/>
      <c r="C28" s="43"/>
      <c r="D28" s="43"/>
      <c r="E28" s="43"/>
      <c r="F28" s="43"/>
      <c r="G28" s="43"/>
      <c r="H28" s="43"/>
      <c r="I28" s="3"/>
      <c r="J28" s="3"/>
      <c r="K28" s="3"/>
    </row>
    <row r="29" spans="1:11" x14ac:dyDescent="0.35">
      <c r="A29" s="9"/>
      <c r="B29" s="9"/>
      <c r="C29" s="9"/>
      <c r="D29" s="9"/>
      <c r="E29" s="9"/>
      <c r="F29" s="9"/>
      <c r="G29" s="9"/>
      <c r="H29" s="9"/>
      <c r="I29" s="3"/>
      <c r="J29" s="3"/>
      <c r="K29" s="3"/>
    </row>
    <row r="30" spans="1:11" x14ac:dyDescent="0.35">
      <c r="A30" s="9"/>
      <c r="B30" s="9"/>
      <c r="C30" s="9"/>
      <c r="D30" s="9"/>
      <c r="E30" s="9"/>
      <c r="F30" s="9"/>
      <c r="G30" s="9"/>
      <c r="H30" s="9"/>
      <c r="I30" s="3"/>
      <c r="J30" s="3"/>
      <c r="K30" s="3"/>
    </row>
    <row r="31" spans="1:11" x14ac:dyDescent="0.35">
      <c r="A31" s="9"/>
      <c r="B31" s="9"/>
      <c r="C31" s="9"/>
      <c r="D31" s="9"/>
      <c r="E31" s="9"/>
      <c r="F31" s="9"/>
      <c r="G31" s="9"/>
      <c r="H31" s="9"/>
      <c r="I31" s="3"/>
      <c r="J31" s="3"/>
      <c r="K31" s="3"/>
    </row>
    <row r="32" spans="1:11" x14ac:dyDescent="0.35">
      <c r="A32" s="9"/>
      <c r="B32" s="9"/>
      <c r="C32" s="9"/>
      <c r="D32" s="9"/>
      <c r="E32" s="9"/>
      <c r="F32" s="9"/>
      <c r="G32" s="9"/>
      <c r="H32" s="9"/>
      <c r="I32" s="3"/>
      <c r="J32" s="3"/>
      <c r="K32" s="3"/>
    </row>
    <row r="33" spans="1:11" x14ac:dyDescent="0.35">
      <c r="A33" s="9"/>
      <c r="B33" s="9"/>
      <c r="C33" s="9"/>
      <c r="D33" s="9"/>
      <c r="E33" s="9"/>
      <c r="F33" s="9"/>
      <c r="G33" s="9"/>
      <c r="H33" s="9"/>
      <c r="I33" s="3"/>
      <c r="J33" s="3"/>
      <c r="K33" s="3"/>
    </row>
    <row r="34" spans="1:11" x14ac:dyDescent="0.35">
      <c r="A34" s="9"/>
      <c r="B34" s="9"/>
      <c r="C34" s="9"/>
      <c r="D34" s="9"/>
      <c r="E34" s="9"/>
      <c r="F34" s="9"/>
      <c r="G34" s="9"/>
      <c r="H34" s="9"/>
      <c r="I34" s="3"/>
      <c r="J34" s="3"/>
      <c r="K34" s="3"/>
    </row>
    <row r="35" spans="1:11" x14ac:dyDescent="0.35">
      <c r="A35" s="9"/>
      <c r="B35" s="9"/>
      <c r="C35" s="9"/>
      <c r="D35" s="9"/>
      <c r="E35" s="9"/>
      <c r="F35" s="9"/>
      <c r="G35" s="9"/>
      <c r="H35" s="9"/>
      <c r="I35" s="3"/>
      <c r="J35" s="3"/>
      <c r="K35" s="3"/>
    </row>
    <row r="36" spans="1:11" x14ac:dyDescent="0.35">
      <c r="A36" s="9"/>
      <c r="B36" s="9"/>
      <c r="C36" s="9"/>
      <c r="D36" s="9"/>
      <c r="E36" s="9"/>
      <c r="F36" s="9"/>
      <c r="G36" s="9"/>
      <c r="H36" s="9"/>
      <c r="I36" s="3"/>
      <c r="J36" s="3"/>
      <c r="K36" s="3"/>
    </row>
    <row r="37" spans="1:11" x14ac:dyDescent="0.35">
      <c r="A37" s="9"/>
      <c r="B37" s="9"/>
      <c r="C37" s="9"/>
      <c r="D37" s="9"/>
      <c r="E37" s="9"/>
      <c r="F37" s="9"/>
      <c r="G37" s="9"/>
      <c r="H37" s="9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  <row r="42" spans="1:11" x14ac:dyDescent="0.3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</row>
    <row r="43" spans="1:11" x14ac:dyDescent="0.3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 spans="1:11" x14ac:dyDescent="0.3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 spans="1:11" x14ac:dyDescent="0.35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  <row r="47" spans="1:11" x14ac:dyDescent="0.35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</row>
  </sheetData>
  <mergeCells count="5">
    <mergeCell ref="A28:H28"/>
    <mergeCell ref="I4:K4"/>
    <mergeCell ref="A13:A23"/>
    <mergeCell ref="B13:B23"/>
    <mergeCell ref="G3:H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9990C-627B-42EB-A0EB-C067E1B12C12}">
  <dimension ref="A1:K46"/>
  <sheetViews>
    <sheetView tabSelected="1" workbookViewId="0">
      <selection activeCell="A27" sqref="A27"/>
    </sheetView>
  </sheetViews>
  <sheetFormatPr defaultRowHeight="14.5" x14ac:dyDescent="0.35"/>
  <cols>
    <col min="1" max="1" width="11.08984375" customWidth="1"/>
    <col min="2" max="2" width="8.453125" customWidth="1"/>
    <col min="3" max="3" width="11.81640625" customWidth="1"/>
    <col min="4" max="4" width="18.54296875" style="5" customWidth="1"/>
    <col min="5" max="5" width="15.81640625" customWidth="1"/>
    <col min="6" max="7" width="13.7265625" customWidth="1"/>
    <col min="8" max="8" width="15.1796875" customWidth="1"/>
  </cols>
  <sheetData>
    <row r="1" spans="1:11" ht="14" customHeight="1" x14ac:dyDescent="0.35">
      <c r="G1" s="11" t="s">
        <v>15</v>
      </c>
    </row>
    <row r="2" spans="1:11" x14ac:dyDescent="0.35">
      <c r="A2" s="3"/>
      <c r="B2" s="3"/>
      <c r="C2" s="3"/>
      <c r="D2" s="4"/>
      <c r="E2" s="3"/>
      <c r="F2" s="3"/>
      <c r="I2" s="1"/>
      <c r="J2" s="3"/>
      <c r="K2" s="3"/>
    </row>
    <row r="3" spans="1:11" x14ac:dyDescent="0.35">
      <c r="A3" s="3"/>
      <c r="B3" s="3"/>
      <c r="C3" s="3"/>
      <c r="D3" s="4"/>
      <c r="E3" s="3"/>
      <c r="F3" s="3"/>
      <c r="G3" s="12" t="s">
        <v>26</v>
      </c>
      <c r="H3" s="12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12"/>
      <c r="H4" s="12"/>
      <c r="I4" s="10"/>
      <c r="J4" s="10"/>
      <c r="K4" s="10"/>
    </row>
    <row r="5" spans="1:11" x14ac:dyDescent="0.35">
      <c r="A5" s="6"/>
      <c r="B5" s="6"/>
      <c r="C5" s="6"/>
      <c r="D5" s="7"/>
      <c r="E5" s="6"/>
      <c r="F5" s="6"/>
      <c r="G5" s="12"/>
      <c r="H5" s="12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12"/>
      <c r="H6" s="12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12"/>
      <c r="H7" s="12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12"/>
      <c r="H8" s="12"/>
      <c r="I8" s="2"/>
      <c r="J8" s="3"/>
      <c r="K8" s="3"/>
    </row>
    <row r="9" spans="1:11" ht="12.75" customHeight="1" x14ac:dyDescent="0.35">
      <c r="A9" s="6"/>
      <c r="B9" s="6"/>
      <c r="C9" s="6"/>
      <c r="D9" s="7"/>
      <c r="E9" s="6"/>
      <c r="F9" s="6"/>
      <c r="G9" s="6"/>
      <c r="H9" s="6"/>
      <c r="I9" s="3"/>
      <c r="J9" s="3"/>
      <c r="K9" s="3"/>
    </row>
    <row r="10" spans="1:11" x14ac:dyDescent="0.35">
      <c r="A10" s="6"/>
      <c r="B10" s="8" t="s">
        <v>1</v>
      </c>
      <c r="C10" s="6"/>
      <c r="D10" s="7"/>
      <c r="E10" s="6"/>
      <c r="F10" s="6"/>
      <c r="G10" s="6"/>
      <c r="H10" s="6"/>
      <c r="I10" s="3"/>
      <c r="J10" s="3"/>
      <c r="K10" s="3"/>
    </row>
    <row r="11" spans="1:11" ht="11.25" customHeight="1" x14ac:dyDescent="0.35">
      <c r="A11" s="6"/>
      <c r="B11" s="6"/>
      <c r="C11" s="6"/>
      <c r="D11" s="7"/>
      <c r="E11" s="6"/>
      <c r="F11" s="6"/>
      <c r="G11" s="6"/>
      <c r="H11" s="6"/>
      <c r="I11" s="3"/>
      <c r="J11" s="3"/>
      <c r="K11" s="3"/>
    </row>
    <row r="12" spans="1:11" ht="29" x14ac:dyDescent="0.35">
      <c r="A12" s="13" t="s">
        <v>2</v>
      </c>
      <c r="B12" s="13" t="s">
        <v>3</v>
      </c>
      <c r="C12" s="13" t="s">
        <v>4</v>
      </c>
      <c r="D12" s="13"/>
      <c r="E12" s="14" t="s">
        <v>7</v>
      </c>
      <c r="F12" s="13" t="s">
        <v>5</v>
      </c>
      <c r="G12" s="13" t="s">
        <v>16</v>
      </c>
      <c r="H12" s="14" t="s">
        <v>6</v>
      </c>
      <c r="I12" s="3"/>
      <c r="J12" s="3"/>
      <c r="K12" s="3"/>
    </row>
    <row r="13" spans="1:11" ht="13.5" customHeight="1" x14ac:dyDescent="0.35">
      <c r="A13" s="16">
        <v>851</v>
      </c>
      <c r="B13" s="16">
        <v>85195</v>
      </c>
      <c r="C13" s="44">
        <v>4210</v>
      </c>
      <c r="D13" s="18" t="s">
        <v>18</v>
      </c>
      <c r="E13" s="45">
        <v>75500</v>
      </c>
      <c r="F13" s="46">
        <v>0</v>
      </c>
      <c r="G13" s="45">
        <v>56000</v>
      </c>
      <c r="H13" s="45">
        <f t="shared" ref="H13" si="0">E13-F13+G13</f>
        <v>131500</v>
      </c>
      <c r="I13" s="3"/>
      <c r="J13" s="3"/>
      <c r="K13" s="3"/>
    </row>
    <row r="14" spans="1:11" ht="15" customHeight="1" x14ac:dyDescent="0.35">
      <c r="A14" s="16"/>
      <c r="B14" s="16"/>
      <c r="C14" s="47"/>
      <c r="D14" s="48" t="s">
        <v>19</v>
      </c>
      <c r="E14" s="45">
        <v>22900</v>
      </c>
      <c r="F14" s="46">
        <v>0</v>
      </c>
      <c r="G14" s="46">
        <v>0</v>
      </c>
      <c r="H14" s="45">
        <f>E14-F14+G14</f>
        <v>22900</v>
      </c>
      <c r="I14" s="3"/>
      <c r="J14" s="3"/>
      <c r="K14" s="3"/>
    </row>
    <row r="15" spans="1:11" x14ac:dyDescent="0.35">
      <c r="A15" s="16"/>
      <c r="B15" s="16"/>
      <c r="C15" s="30" t="s">
        <v>17</v>
      </c>
      <c r="D15" s="36"/>
      <c r="E15" s="55">
        <f>SUM(E13:E14)</f>
        <v>98400</v>
      </c>
      <c r="F15" s="56">
        <f>SUM(F13:F14)</f>
        <v>0</v>
      </c>
      <c r="G15" s="55">
        <f>SUM(G13:G14)</f>
        <v>56000</v>
      </c>
      <c r="H15" s="55">
        <f>E15-F15+G15</f>
        <v>154400</v>
      </c>
      <c r="I15" s="3"/>
      <c r="J15" s="3"/>
      <c r="K15" s="3"/>
    </row>
    <row r="16" spans="1:11" x14ac:dyDescent="0.35">
      <c r="A16" s="16"/>
      <c r="B16" s="16"/>
      <c r="C16" s="49">
        <v>4260</v>
      </c>
      <c r="D16" s="18" t="s">
        <v>22</v>
      </c>
      <c r="E16" s="45">
        <v>127000</v>
      </c>
      <c r="F16" s="46">
        <v>0</v>
      </c>
      <c r="G16" s="46">
        <v>5000</v>
      </c>
      <c r="H16" s="45">
        <f t="shared" ref="H16" si="1">E16-F16+G16</f>
        <v>132000</v>
      </c>
      <c r="I16" s="3"/>
      <c r="J16" s="3"/>
      <c r="K16" s="3"/>
    </row>
    <row r="17" spans="1:11" ht="17" customHeight="1" x14ac:dyDescent="0.35">
      <c r="A17" s="16"/>
      <c r="B17" s="16"/>
      <c r="C17" s="50"/>
      <c r="D17" s="48" t="s">
        <v>21</v>
      </c>
      <c r="E17" s="45">
        <v>24800</v>
      </c>
      <c r="F17" s="46">
        <v>0</v>
      </c>
      <c r="G17" s="46">
        <v>0</v>
      </c>
      <c r="H17" s="45">
        <f>E17-F17+G17</f>
        <v>24800</v>
      </c>
      <c r="I17" s="3"/>
      <c r="J17" s="3"/>
      <c r="K17" s="3"/>
    </row>
    <row r="18" spans="1:11" x14ac:dyDescent="0.35">
      <c r="A18" s="16"/>
      <c r="B18" s="16"/>
      <c r="C18" s="30" t="s">
        <v>20</v>
      </c>
      <c r="D18" s="36"/>
      <c r="E18" s="55">
        <f>SUM(E16:E17)</f>
        <v>151800</v>
      </c>
      <c r="F18" s="56">
        <f>SUM(F16:F17)</f>
        <v>0</v>
      </c>
      <c r="G18" s="55">
        <f>SUM(G16:G17)</f>
        <v>5000</v>
      </c>
      <c r="H18" s="55">
        <f>E18-F18+G18</f>
        <v>156800</v>
      </c>
      <c r="I18" s="3"/>
      <c r="J18" s="3"/>
      <c r="K18" s="3"/>
    </row>
    <row r="19" spans="1:11" x14ac:dyDescent="0.35">
      <c r="A19" s="16"/>
      <c r="B19" s="16"/>
      <c r="C19" s="49">
        <v>4300</v>
      </c>
      <c r="D19" s="18" t="s">
        <v>13</v>
      </c>
      <c r="E19" s="45">
        <v>356656</v>
      </c>
      <c r="F19" s="46">
        <v>0</v>
      </c>
      <c r="G19" s="45">
        <v>15000</v>
      </c>
      <c r="H19" s="45">
        <f t="shared" ref="H19" si="2">E19-F19+G19</f>
        <v>371656</v>
      </c>
      <c r="I19" s="3"/>
      <c r="J19" s="3"/>
      <c r="K19" s="3"/>
    </row>
    <row r="20" spans="1:11" ht="43.5" customHeight="1" x14ac:dyDescent="0.35">
      <c r="A20" s="16"/>
      <c r="B20" s="16"/>
      <c r="C20" s="51"/>
      <c r="D20" s="48" t="s">
        <v>28</v>
      </c>
      <c r="E20" s="45">
        <v>150</v>
      </c>
      <c r="F20" s="46">
        <v>0</v>
      </c>
      <c r="G20" s="46">
        <v>0</v>
      </c>
      <c r="H20" s="45">
        <f>E20-F20+G20</f>
        <v>150</v>
      </c>
      <c r="I20" s="3"/>
      <c r="J20" s="3"/>
      <c r="K20" s="3"/>
    </row>
    <row r="21" spans="1:11" ht="15.75" customHeight="1" x14ac:dyDescent="0.35">
      <c r="A21" s="16"/>
      <c r="B21" s="16"/>
      <c r="C21" s="50"/>
      <c r="D21" s="48" t="s">
        <v>14</v>
      </c>
      <c r="E21" s="45">
        <v>26360</v>
      </c>
      <c r="F21" s="46">
        <v>0</v>
      </c>
      <c r="G21" s="46">
        <v>0</v>
      </c>
      <c r="H21" s="45">
        <f>E21-F21+G21</f>
        <v>26360</v>
      </c>
      <c r="I21" s="3"/>
      <c r="J21" s="3"/>
      <c r="K21" s="3"/>
    </row>
    <row r="22" spans="1:11" x14ac:dyDescent="0.35">
      <c r="A22" s="16"/>
      <c r="B22" s="16"/>
      <c r="C22" s="57" t="s">
        <v>12</v>
      </c>
      <c r="D22" s="36"/>
      <c r="E22" s="55">
        <f>SUM(E19:E21)</f>
        <v>383166</v>
      </c>
      <c r="F22" s="56">
        <f>SUM(F19:F21)</f>
        <v>0</v>
      </c>
      <c r="G22" s="55">
        <f>SUM(G19:G21)</f>
        <v>15000</v>
      </c>
      <c r="H22" s="55">
        <f>E22-F22+G22</f>
        <v>398166</v>
      </c>
      <c r="I22" s="3"/>
      <c r="J22" s="3"/>
      <c r="K22" s="3"/>
    </row>
    <row r="23" spans="1:11" x14ac:dyDescent="0.35">
      <c r="A23" s="16"/>
      <c r="B23" s="16"/>
      <c r="C23" s="52">
        <v>4480</v>
      </c>
      <c r="D23" s="18" t="s">
        <v>24</v>
      </c>
      <c r="E23" s="53">
        <v>11007</v>
      </c>
      <c r="F23" s="54">
        <v>0</v>
      </c>
      <c r="G23" s="53">
        <v>4000</v>
      </c>
      <c r="H23" s="45">
        <f t="shared" ref="H23:H24" si="3">E23-F23+G23</f>
        <v>15007</v>
      </c>
      <c r="I23" s="3"/>
      <c r="J23" s="3"/>
      <c r="K23" s="3"/>
    </row>
    <row r="24" spans="1:11" x14ac:dyDescent="0.35">
      <c r="A24" s="16"/>
      <c r="B24" s="16"/>
      <c r="C24" s="57" t="s">
        <v>23</v>
      </c>
      <c r="D24" s="36"/>
      <c r="E24" s="55">
        <f>SUM(E23)</f>
        <v>11007</v>
      </c>
      <c r="F24" s="56">
        <f t="shared" ref="F24:G24" si="4">SUM(F23)</f>
        <v>0</v>
      </c>
      <c r="G24" s="55">
        <f t="shared" si="4"/>
        <v>4000</v>
      </c>
      <c r="H24" s="55">
        <f t="shared" si="3"/>
        <v>15007</v>
      </c>
      <c r="I24" s="3"/>
      <c r="J24" s="3"/>
      <c r="K24" s="3"/>
    </row>
    <row r="25" spans="1:11" x14ac:dyDescent="0.35">
      <c r="A25" s="30" t="s">
        <v>8</v>
      </c>
      <c r="B25" s="31"/>
      <c r="C25" s="31"/>
      <c r="D25" s="36"/>
      <c r="E25" s="55">
        <v>4290268</v>
      </c>
      <c r="F25" s="56">
        <f>F22+F15+F18+F24</f>
        <v>0</v>
      </c>
      <c r="G25" s="55">
        <f>G22+G15+G18+G24</f>
        <v>80000</v>
      </c>
      <c r="H25" s="55">
        <f>E25-F25+G25</f>
        <v>4370268</v>
      </c>
      <c r="I25" s="3"/>
      <c r="J25" s="3"/>
      <c r="K25" s="3"/>
    </row>
    <row r="26" spans="1:11" ht="6.75" customHeight="1" x14ac:dyDescent="0.35">
      <c r="A26" s="6"/>
      <c r="B26" s="6"/>
      <c r="C26" s="6"/>
      <c r="D26" s="7"/>
      <c r="E26" s="6"/>
      <c r="F26" s="6"/>
      <c r="G26" s="6"/>
      <c r="H26" s="6"/>
      <c r="I26" s="3"/>
      <c r="J26" s="3"/>
      <c r="K26" s="3"/>
    </row>
    <row r="27" spans="1:11" x14ac:dyDescent="0.35">
      <c r="A27" s="8" t="s">
        <v>9</v>
      </c>
      <c r="B27" s="6"/>
      <c r="C27" s="6"/>
      <c r="D27" s="7"/>
      <c r="E27" s="6"/>
      <c r="F27" s="6"/>
      <c r="G27" s="6"/>
      <c r="H27" s="6"/>
      <c r="I27" s="3"/>
      <c r="J27" s="3"/>
      <c r="K27" s="3"/>
    </row>
    <row r="28" spans="1:11" ht="8.25" customHeight="1" x14ac:dyDescent="0.35">
      <c r="A28" s="3"/>
      <c r="B28" s="3"/>
      <c r="C28" s="3"/>
      <c r="D28" s="4"/>
      <c r="E28" s="3"/>
      <c r="F28" s="3"/>
      <c r="G28" s="3"/>
      <c r="H28" s="3"/>
      <c r="I28" s="3"/>
      <c r="J28" s="3"/>
      <c r="K28" s="3"/>
    </row>
    <row r="29" spans="1:11" x14ac:dyDescent="0.35">
      <c r="A29" s="43" t="s">
        <v>25</v>
      </c>
      <c r="B29" s="43"/>
      <c r="C29" s="43"/>
      <c r="D29" s="43"/>
      <c r="E29" s="43"/>
      <c r="F29" s="43"/>
      <c r="G29" s="43"/>
      <c r="H29" s="43"/>
      <c r="I29" s="3"/>
      <c r="J29" s="3"/>
      <c r="K29" s="3"/>
    </row>
    <row r="30" spans="1:11" x14ac:dyDescent="0.35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 spans="1:11" x14ac:dyDescent="0.35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 spans="1:11" x14ac:dyDescent="0.35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 spans="1:11" x14ac:dyDescent="0.35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 spans="1:11" x14ac:dyDescent="0.35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  <row r="42" spans="1:11" x14ac:dyDescent="0.3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</row>
    <row r="43" spans="1:11" x14ac:dyDescent="0.3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 spans="1:11" x14ac:dyDescent="0.3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 spans="1:11" x14ac:dyDescent="0.35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</sheetData>
  <mergeCells count="8">
    <mergeCell ref="I4:K4"/>
    <mergeCell ref="B13:B24"/>
    <mergeCell ref="A13:A24"/>
    <mergeCell ref="C16:C17"/>
    <mergeCell ref="C19:C21"/>
    <mergeCell ref="G3:H8"/>
    <mergeCell ref="A29:H29"/>
    <mergeCell ref="C13:C1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 1</vt:lpstr>
      <vt:lpstr>Załącznik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Komp_18</dc:creator>
  <cp:lastModifiedBy>Rejestracja</cp:lastModifiedBy>
  <cp:lastPrinted>2026-08-26T10:12:32Z</cp:lastPrinted>
  <dcterms:created xsi:type="dcterms:W3CDTF">2015-06-05T18:17:20Z</dcterms:created>
  <dcterms:modified xsi:type="dcterms:W3CDTF">2026-09-24T08:04:32Z</dcterms:modified>
</cp:coreProperties>
</file>