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jestracja\Desktop\BIP Klaudia\do zrobienia\"/>
    </mc:Choice>
  </mc:AlternateContent>
  <xr:revisionPtr revIDLastSave="0" documentId="13_ncr:1_{E1C79D59-6E96-48AE-8259-F6DF940CEF7A}" xr6:coauthVersionLast="47" xr6:coauthVersionMax="47" xr10:uidLastSave="{00000000-0000-0000-0000-000000000000}"/>
  <bookViews>
    <workbookView xWindow="-110" yWindow="-110" windowWidth="25820" windowHeight="13900" activeTab="1" xr2:uid="{00000000-000D-0000-FFFF-FFFF00000000}"/>
  </bookViews>
  <sheets>
    <sheet name="Załącznik 1" sheetId="1" r:id="rId1"/>
    <sheet name="Załącznik 1a" sheetId="6" r:id="rId2"/>
    <sheet name="Załącznik 2" sheetId="11" r:id="rId3"/>
    <sheet name="Załącznik 2a" sheetId="13" r:id="rId4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3" l="1"/>
  <c r="H19" i="13"/>
  <c r="H18" i="13"/>
  <c r="H17" i="13"/>
  <c r="H16" i="13"/>
  <c r="H20" i="13" s="1"/>
  <c r="G20" i="13"/>
  <c r="F20" i="13"/>
  <c r="E20" i="13"/>
  <c r="G22" i="13"/>
  <c r="F22" i="13"/>
  <c r="E22" i="13"/>
  <c r="H21" i="13"/>
  <c r="G24" i="13"/>
  <c r="F24" i="13"/>
  <c r="E24" i="13"/>
  <c r="H23" i="13"/>
  <c r="H24" i="13" s="1"/>
  <c r="G35" i="13"/>
  <c r="F35" i="13"/>
  <c r="E35" i="13"/>
  <c r="H34" i="13"/>
  <c r="H35" i="13" s="1"/>
  <c r="G27" i="13"/>
  <c r="F27" i="13"/>
  <c r="E27" i="13"/>
  <c r="H26" i="13"/>
  <c r="H25" i="13"/>
  <c r="G33" i="13"/>
  <c r="F33" i="13"/>
  <c r="E33" i="13"/>
  <c r="H32" i="13"/>
  <c r="G31" i="13"/>
  <c r="F31" i="13"/>
  <c r="E31" i="13"/>
  <c r="H30" i="13"/>
  <c r="H29" i="13"/>
  <c r="H28" i="13"/>
  <c r="G15" i="13"/>
  <c r="G36" i="13" s="1"/>
  <c r="F15" i="13"/>
  <c r="E15" i="13"/>
  <c r="H14" i="13"/>
  <c r="H13" i="13"/>
  <c r="H12" i="13"/>
  <c r="H15" i="13" s="1"/>
  <c r="G33" i="11"/>
  <c r="G32" i="11"/>
  <c r="F32" i="11"/>
  <c r="E32" i="11"/>
  <c r="H31" i="11"/>
  <c r="G30" i="11"/>
  <c r="F30" i="11"/>
  <c r="E30" i="11"/>
  <c r="H30" i="11" s="1"/>
  <c r="H29" i="11"/>
  <c r="F20" i="1"/>
  <c r="F18" i="1"/>
  <c r="G15" i="1"/>
  <c r="G15" i="11"/>
  <c r="G20" i="11"/>
  <c r="F20" i="11"/>
  <c r="E20" i="11"/>
  <c r="H19" i="11"/>
  <c r="F18" i="11"/>
  <c r="E18" i="11"/>
  <c r="H17" i="11"/>
  <c r="H16" i="11"/>
  <c r="F15" i="11"/>
  <c r="E15" i="11"/>
  <c r="H14" i="11"/>
  <c r="H13" i="11"/>
  <c r="G28" i="11"/>
  <c r="H26" i="11"/>
  <c r="H24" i="11"/>
  <c r="H23" i="11"/>
  <c r="G25" i="11"/>
  <c r="F25" i="11"/>
  <c r="E28" i="11"/>
  <c r="E25" i="11"/>
  <c r="G24" i="6"/>
  <c r="F24" i="6"/>
  <c r="H23" i="6"/>
  <c r="H22" i="6"/>
  <c r="H21" i="6"/>
  <c r="G23" i="6"/>
  <c r="F23" i="6"/>
  <c r="E23" i="6"/>
  <c r="G20" i="1"/>
  <c r="E20" i="1"/>
  <c r="H19" i="1"/>
  <c r="H20" i="1" s="1"/>
  <c r="E15" i="1"/>
  <c r="F28" i="11"/>
  <c r="G22" i="11"/>
  <c r="H27" i="11"/>
  <c r="F22" i="11"/>
  <c r="F33" i="11" s="1"/>
  <c r="E22" i="11"/>
  <c r="H21" i="11"/>
  <c r="H16" i="1"/>
  <c r="H14" i="1"/>
  <c r="H13" i="1"/>
  <c r="H17" i="1"/>
  <c r="G18" i="1"/>
  <c r="E18" i="1"/>
  <c r="F15" i="1"/>
  <c r="H18" i="6"/>
  <c r="G16" i="6"/>
  <c r="H14" i="6"/>
  <c r="E16" i="6"/>
  <c r="G20" i="6"/>
  <c r="F20" i="6"/>
  <c r="E20" i="6"/>
  <c r="H19" i="6"/>
  <c r="H17" i="6"/>
  <c r="F16" i="6"/>
  <c r="H15" i="6"/>
  <c r="H13" i="6"/>
  <c r="F36" i="13" l="1"/>
  <c r="H31" i="13"/>
  <c r="H27" i="13"/>
  <c r="H33" i="13"/>
  <c r="H32" i="11"/>
  <c r="F21" i="1"/>
  <c r="G21" i="1"/>
  <c r="H20" i="11"/>
  <c r="H15" i="11"/>
  <c r="H18" i="11"/>
  <c r="H28" i="11"/>
  <c r="H25" i="11"/>
  <c r="H22" i="11"/>
  <c r="H18" i="1"/>
  <c r="H15" i="1"/>
  <c r="H16" i="6"/>
  <c r="H20" i="6"/>
  <c r="H36" i="13" l="1"/>
  <c r="H24" i="6"/>
</calcChain>
</file>

<file path=xl/sharedStrings.xml><?xml version="1.0" encoding="utf-8"?>
<sst xmlns="http://schemas.openxmlformats.org/spreadsheetml/2006/main" count="119" uniqueCount="55">
  <si>
    <t>Załącznik Nr 1</t>
  </si>
  <si>
    <t>WYDATKI</t>
  </si>
  <si>
    <t>Dział</t>
  </si>
  <si>
    <t>Rozdział</t>
  </si>
  <si>
    <t>Paragraf</t>
  </si>
  <si>
    <t>Zmniejszenia</t>
  </si>
  <si>
    <t>Plan po zmianach</t>
  </si>
  <si>
    <t>Plan przed zmianą</t>
  </si>
  <si>
    <t>Razem plan</t>
  </si>
  <si>
    <t>Objaśnienia:</t>
  </si>
  <si>
    <t>własne</t>
  </si>
  <si>
    <t>porozumienia</t>
  </si>
  <si>
    <t>Razem 4300</t>
  </si>
  <si>
    <t>własne - Plan 430</t>
  </si>
  <si>
    <t>porozumienia - Plan 430</t>
  </si>
  <si>
    <t>Jak w załączniku nr 1.</t>
  </si>
  <si>
    <t>Razem 4010</t>
  </si>
  <si>
    <t>Załącznik Nr 1a</t>
  </si>
  <si>
    <t>Załącznik Nr 2</t>
  </si>
  <si>
    <t>Zwiększenia</t>
  </si>
  <si>
    <t>Załącznik Nr 2a</t>
  </si>
  <si>
    <t>Razem 4440</t>
  </si>
  <si>
    <t>Razem 4140</t>
  </si>
  <si>
    <t>Razem 4210</t>
  </si>
  <si>
    <t>Razem 4120</t>
  </si>
  <si>
    <t>Razem 4170</t>
  </si>
  <si>
    <t>* odpisy na zakładowy fundusz świadczeń socjalnych - 7.696,00 zł.</t>
  </si>
  <si>
    <t>* usługi związane z udzieleniem świadczeń lekarskich w ramach Pordni Wad Postawy - 34.000,00 zł,</t>
  </si>
  <si>
    <t>Razem 4510</t>
  </si>
  <si>
    <t>Razem 4700</t>
  </si>
  <si>
    <t>Jak w załączniku nr 2.</t>
  </si>
  <si>
    <t>własne - Plan 421</t>
  </si>
  <si>
    <t>porozumienia - Plan 421</t>
  </si>
  <si>
    <t>własne - Plan 451</t>
  </si>
  <si>
    <t>własne - Plan 470</t>
  </si>
  <si>
    <t>własne  - umowy zlecenia i o dzieło</t>
  </si>
  <si>
    <t>własne  - wpłaty na PFRON</t>
  </si>
  <si>
    <t>do Zarządzenia Nr 5/F/2026 Dyrektora Ośrodka Rehabilitacji Dzieci Niepełnosprawnych w Tomaszowie Mazowieckim z dnia 30.04.2026 roku</t>
  </si>
  <si>
    <r>
      <t>Rozdział 85195 – przesuwa się w ramach rozdziału kwotę</t>
    </r>
    <r>
      <rPr>
        <b/>
        <sz val="11"/>
        <color rgb="FF000000"/>
        <rFont val="Calibri"/>
        <family val="2"/>
        <charset val="238"/>
        <scheme val="minor"/>
      </rPr>
      <t xml:space="preserve"> 41.696,00 zł </t>
    </r>
    <r>
      <rPr>
        <sz val="11"/>
        <color rgb="FF000000"/>
        <rFont val="Calibri"/>
        <family val="2"/>
        <charset val="238"/>
        <scheme val="minor"/>
      </rPr>
      <t>z przeznaczeniem na:</t>
    </r>
  </si>
  <si>
    <t>własne  - nagrody jubileuszowe administracji i obsługi</t>
  </si>
  <si>
    <t>własne  - wynagrodzenia administracji i obsługi</t>
  </si>
  <si>
    <t>porozumienia  - wynagrodzenia administracji i obsługi</t>
  </si>
  <si>
    <t>własne - Obsługa Kasy Zapomogowo-Pożyczkowej</t>
  </si>
  <si>
    <t>własne - odpis na Zakładowy Fundusz Świadczeń Socjalnych- administracja i obsługa</t>
  </si>
  <si>
    <t>własne - odpis na Zakładowy Fundusz Świadczeń Socjalnych - emeryci administracja i obsługa</t>
  </si>
  <si>
    <r>
      <rPr>
        <b/>
        <sz val="11"/>
        <color rgb="FF000000"/>
        <rFont val="Calibri"/>
        <family val="2"/>
        <charset val="238"/>
        <scheme val="minor"/>
      </rPr>
      <t>Rozdział 85195 § 4010 § 4120 § 4170</t>
    </r>
    <r>
      <rPr>
        <sz val="11"/>
        <color rgb="FF000000"/>
        <rFont val="Calibri"/>
        <family val="2"/>
        <charset val="238"/>
        <scheme val="minor"/>
      </rPr>
      <t xml:space="preserve"> – przesuwa się kwotę </t>
    </r>
    <r>
      <rPr>
        <b/>
        <sz val="11"/>
        <color rgb="FF000000"/>
        <rFont val="Calibri"/>
        <family val="2"/>
        <charset val="238"/>
        <scheme val="minor"/>
      </rPr>
      <t>15.550,00 zł</t>
    </r>
    <r>
      <rPr>
        <sz val="11"/>
        <color rgb="FF000000"/>
        <rFont val="Calibri"/>
        <family val="2"/>
        <charset val="238"/>
        <scheme val="minor"/>
      </rPr>
      <t xml:space="preserve"> z oszczędności na składkach na Funduszu Pracy na wypłatę nagrody jubileuszowej oraz umowy zlecenia.</t>
    </r>
  </si>
  <si>
    <r>
      <rPr>
        <b/>
        <sz val="11"/>
        <color rgb="FF000000"/>
        <rFont val="Calibri"/>
        <family val="2"/>
        <charset val="238"/>
        <scheme val="minor"/>
      </rPr>
      <t>Rozdział 85195 § 4140 § 4210 § 4300</t>
    </r>
    <r>
      <rPr>
        <sz val="11"/>
        <color rgb="FF000000"/>
        <rFont val="Calibri"/>
        <family val="2"/>
        <charset val="238"/>
        <scheme val="minor"/>
      </rPr>
      <t xml:space="preserve"> – przesuwa się kwotę </t>
    </r>
    <r>
      <rPr>
        <b/>
        <sz val="11"/>
        <color rgb="FF000000"/>
        <rFont val="Calibri"/>
        <family val="2"/>
        <charset val="238"/>
        <scheme val="minor"/>
      </rPr>
      <t>10.000,00 zł</t>
    </r>
    <r>
      <rPr>
        <sz val="11"/>
        <color rgb="FF000000"/>
        <rFont val="Calibri"/>
        <family val="2"/>
        <charset val="238"/>
        <scheme val="minor"/>
      </rPr>
      <t xml:space="preserve"> z oszczędności na wpłatach na PFRON na zakup materiałów i usług związanych z planowanym uruchomieniem kompleksu basenowego.</t>
    </r>
  </si>
  <si>
    <r>
      <rPr>
        <b/>
        <sz val="11"/>
        <color rgb="FF000000"/>
        <rFont val="Calibri"/>
        <family val="2"/>
        <charset val="238"/>
        <scheme val="minor"/>
      </rPr>
      <t>Rozdział 85195 § 4510 § 4700</t>
    </r>
    <r>
      <rPr>
        <sz val="11"/>
        <color rgb="FF000000"/>
        <rFont val="Calibri"/>
        <family val="2"/>
        <charset val="238"/>
        <scheme val="minor"/>
      </rPr>
      <t xml:space="preserve"> – przesuwa się kwotę </t>
    </r>
    <r>
      <rPr>
        <b/>
        <sz val="11"/>
        <color rgb="FF000000"/>
        <rFont val="Calibri"/>
        <family val="2"/>
        <charset val="238"/>
        <scheme val="minor"/>
      </rPr>
      <t>500,00 zł</t>
    </r>
    <r>
      <rPr>
        <sz val="11"/>
        <color rgb="FF000000"/>
        <rFont val="Calibri"/>
        <family val="2"/>
        <charset val="238"/>
        <scheme val="minor"/>
      </rPr>
      <t xml:space="preserve"> celem zabezpieczenia środków na opłatę za zmianę wpisu w ewidencji podmiotów leczniczych.</t>
    </r>
  </si>
  <si>
    <t>własne  - nagrody jubileuszowe administracja i obsługa</t>
  </si>
  <si>
    <t>własne  - wynagrodzenia administracja i obsługa</t>
  </si>
  <si>
    <t>porozumienia  - wynagrodzenia administracja i obsługa</t>
  </si>
  <si>
    <t>własne  - Fundusz Pracy admonistracja i obłsługa bez Funduszu Pracy od 13stki</t>
  </si>
  <si>
    <t>własne  - Fundusz Pracy od 13stki administracja i obsługa</t>
  </si>
  <si>
    <t>własne  - Fundusz Pracy umowy zlecenia</t>
  </si>
  <si>
    <t>porozumienia  - Fundusz Pracy administracja i obsługa bez Funduszu Pracy od 13stki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</si>
</sst>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/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14" fillId="0" borderId="0" xfId="0" applyFont="1"/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3" fontId="1" fillId="0" borderId="1" xfId="1" applyFont="1" applyBorder="1"/>
    <xf numFmtId="2" fontId="1" fillId="0" borderId="1" xfId="1" applyNumberFormat="1" applyFont="1" applyBorder="1"/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43" fontId="8" fillId="2" borderId="1" xfId="1" applyFont="1" applyFill="1" applyBorder="1"/>
    <xf numFmtId="2" fontId="8" fillId="2" borderId="1" xfId="1" applyNumberFormat="1" applyFont="1" applyFill="1" applyBorder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43" fontId="1" fillId="0" borderId="1" xfId="1" applyFont="1" applyBorder="1" applyAlignment="1">
      <alignment vertical="top"/>
    </xf>
    <xf numFmtId="2" fontId="1" fillId="0" borderId="1" xfId="1" applyNumberFormat="1" applyFont="1" applyBorder="1" applyAlignment="1">
      <alignment vertical="top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43" fontId="1" fillId="0" borderId="1" xfId="1" applyFont="1" applyFill="1" applyBorder="1"/>
    <xf numFmtId="2" fontId="1" fillId="0" borderId="1" xfId="1" applyNumberFormat="1" applyFont="1" applyFill="1" applyBorder="1"/>
    <xf numFmtId="0" fontId="1" fillId="0" borderId="9" xfId="0" applyFont="1" applyBorder="1" applyAlignment="1">
      <alignment horizontal="center" vertical="top"/>
    </xf>
    <xf numFmtId="43" fontId="1" fillId="0" borderId="1" xfId="1" applyFont="1" applyFill="1" applyBorder="1" applyAlignment="1">
      <alignment vertical="top"/>
    </xf>
    <xf numFmtId="2" fontId="1" fillId="0" borderId="1" xfId="1" applyNumberFormat="1" applyFont="1" applyFill="1" applyBorder="1" applyAlignment="1">
      <alignment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1" fillId="0" borderId="0" xfId="0" applyFont="1" applyAlignment="1">
      <alignment horizontal="left" vertical="center" indent="5"/>
    </xf>
    <xf numFmtId="0" fontId="11" fillId="0" borderId="0" xfId="0" applyFont="1" applyAlignment="1">
      <alignment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workbookViewId="0">
      <selection activeCell="L27" sqref="L27"/>
    </sheetView>
  </sheetViews>
  <sheetFormatPr defaultRowHeight="14.5" x14ac:dyDescent="0.35"/>
  <cols>
    <col min="1" max="1" width="10.1796875" customWidth="1"/>
    <col min="2" max="2" width="8.453125" customWidth="1"/>
    <col min="3" max="3" width="10.7265625" customWidth="1"/>
    <col min="4" max="4" width="12.90625" style="5" customWidth="1"/>
    <col min="5" max="5" width="19.26953125" customWidth="1"/>
    <col min="6" max="6" width="14.26953125" customWidth="1"/>
    <col min="7" max="7" width="13.7265625" customWidth="1"/>
    <col min="8" max="8" width="16.7265625" customWidth="1"/>
  </cols>
  <sheetData>
    <row r="1" spans="1:11" x14ac:dyDescent="0.35">
      <c r="G1" s="20" t="s">
        <v>0</v>
      </c>
    </row>
    <row r="2" spans="1:11" x14ac:dyDescent="0.35">
      <c r="A2" s="3"/>
      <c r="B2" s="3"/>
      <c r="C2" s="3"/>
      <c r="D2" s="4"/>
      <c r="E2" s="3"/>
      <c r="F2" s="3"/>
      <c r="I2" s="1"/>
      <c r="J2" s="3"/>
      <c r="K2" s="3"/>
    </row>
    <row r="3" spans="1:11" x14ac:dyDescent="0.35">
      <c r="A3" s="3"/>
      <c r="B3" s="3"/>
      <c r="C3" s="3"/>
      <c r="D3" s="4"/>
      <c r="E3" s="3"/>
      <c r="F3" s="3"/>
      <c r="G3" s="17" t="s">
        <v>37</v>
      </c>
      <c r="H3" s="17"/>
      <c r="I3" s="1"/>
      <c r="J3" s="3"/>
      <c r="K3" s="3"/>
    </row>
    <row r="4" spans="1:11" x14ac:dyDescent="0.35">
      <c r="A4" s="6"/>
      <c r="B4" s="6"/>
      <c r="C4" s="6"/>
      <c r="D4" s="7"/>
      <c r="E4" s="6"/>
      <c r="F4" s="6"/>
      <c r="G4" s="17"/>
      <c r="H4" s="17"/>
      <c r="I4" s="14"/>
      <c r="J4" s="14"/>
      <c r="K4" s="14"/>
    </row>
    <row r="5" spans="1:11" x14ac:dyDescent="0.35">
      <c r="A5" s="6"/>
      <c r="B5" s="6"/>
      <c r="C5" s="6"/>
      <c r="D5" s="7"/>
      <c r="E5" s="6"/>
      <c r="F5" s="6"/>
      <c r="G5" s="17"/>
      <c r="H5" s="17"/>
      <c r="I5" s="1"/>
      <c r="J5" s="1"/>
      <c r="K5" s="1"/>
    </row>
    <row r="6" spans="1:11" x14ac:dyDescent="0.35">
      <c r="A6" s="6"/>
      <c r="B6" s="6"/>
      <c r="C6" s="6"/>
      <c r="D6" s="7"/>
      <c r="E6" s="6"/>
      <c r="F6" s="6"/>
      <c r="G6" s="17"/>
      <c r="H6" s="17"/>
      <c r="I6" s="1"/>
      <c r="J6" s="1"/>
      <c r="K6" s="1"/>
    </row>
    <row r="7" spans="1:11" x14ac:dyDescent="0.35">
      <c r="A7" s="6"/>
      <c r="B7" s="6"/>
      <c r="C7" s="6"/>
      <c r="D7" s="7"/>
      <c r="E7" s="6"/>
      <c r="F7" s="6"/>
      <c r="G7" s="17"/>
      <c r="H7" s="17"/>
      <c r="I7" s="2"/>
      <c r="J7" s="3"/>
      <c r="K7" s="3"/>
    </row>
    <row r="8" spans="1:11" x14ac:dyDescent="0.35">
      <c r="A8" s="6"/>
      <c r="B8" s="6"/>
      <c r="C8" s="6"/>
      <c r="D8" s="7"/>
      <c r="E8" s="6"/>
      <c r="F8" s="6"/>
      <c r="G8" s="17"/>
      <c r="H8" s="17"/>
      <c r="I8" s="2"/>
      <c r="J8" s="3"/>
      <c r="K8" s="3"/>
    </row>
    <row r="9" spans="1:11" x14ac:dyDescent="0.35">
      <c r="A9" s="6"/>
      <c r="B9" s="6"/>
      <c r="C9" s="6"/>
      <c r="D9" s="7"/>
      <c r="E9" s="6"/>
      <c r="F9" s="6"/>
      <c r="G9" s="6"/>
      <c r="H9" s="6"/>
      <c r="I9" s="3"/>
      <c r="J9" s="3"/>
      <c r="K9" s="3"/>
    </row>
    <row r="10" spans="1:11" x14ac:dyDescent="0.35">
      <c r="A10" s="6"/>
      <c r="B10" s="8" t="s">
        <v>1</v>
      </c>
      <c r="C10" s="6"/>
      <c r="D10" s="7"/>
      <c r="E10" s="6"/>
      <c r="F10" s="6"/>
      <c r="G10" s="6"/>
      <c r="H10" s="6"/>
      <c r="I10" s="3"/>
      <c r="J10" s="3"/>
      <c r="K10" s="3"/>
    </row>
    <row r="11" spans="1:11" x14ac:dyDescent="0.35">
      <c r="A11" s="6"/>
      <c r="B11" s="6"/>
      <c r="C11" s="6"/>
      <c r="D11" s="7"/>
      <c r="E11" s="6"/>
      <c r="F11" s="6"/>
      <c r="G11" s="6"/>
      <c r="H11" s="6"/>
      <c r="I11" s="3"/>
      <c r="J11" s="3"/>
      <c r="K11" s="3"/>
    </row>
    <row r="12" spans="1:11" x14ac:dyDescent="0.35">
      <c r="A12" s="22" t="s">
        <v>2</v>
      </c>
      <c r="B12" s="22" t="s">
        <v>3</v>
      </c>
      <c r="C12" s="22" t="s">
        <v>4</v>
      </c>
      <c r="D12" s="22"/>
      <c r="E12" s="23" t="s">
        <v>7</v>
      </c>
      <c r="F12" s="22" t="s">
        <v>5</v>
      </c>
      <c r="G12" s="22" t="s">
        <v>19</v>
      </c>
      <c r="H12" s="23" t="s">
        <v>6</v>
      </c>
      <c r="I12" s="3"/>
      <c r="J12" s="3"/>
      <c r="K12" s="3"/>
    </row>
    <row r="13" spans="1:11" x14ac:dyDescent="0.35">
      <c r="A13" s="24">
        <v>851</v>
      </c>
      <c r="B13" s="24">
        <v>85195</v>
      </c>
      <c r="C13" s="25">
        <v>4010</v>
      </c>
      <c r="D13" s="26" t="s">
        <v>10</v>
      </c>
      <c r="E13" s="27">
        <v>2269734.38</v>
      </c>
      <c r="F13" s="27">
        <v>41696</v>
      </c>
      <c r="G13" s="28"/>
      <c r="H13" s="27">
        <f t="shared" ref="H13:H16" si="0">E13-F13+G13</f>
        <v>2228038.38</v>
      </c>
      <c r="I13" s="3"/>
      <c r="J13" s="3"/>
      <c r="K13" s="3"/>
    </row>
    <row r="14" spans="1:11" x14ac:dyDescent="0.35">
      <c r="A14" s="29"/>
      <c r="B14" s="29"/>
      <c r="C14" s="30"/>
      <c r="D14" s="26" t="s">
        <v>11</v>
      </c>
      <c r="E14" s="27">
        <v>258700</v>
      </c>
      <c r="F14" s="28"/>
      <c r="G14" s="28"/>
      <c r="H14" s="27">
        <f t="shared" si="0"/>
        <v>258700</v>
      </c>
      <c r="I14" s="3"/>
      <c r="J14" s="3"/>
      <c r="K14" s="3"/>
    </row>
    <row r="15" spans="1:11" x14ac:dyDescent="0.35">
      <c r="A15" s="29"/>
      <c r="B15" s="29"/>
      <c r="C15" s="31" t="s">
        <v>16</v>
      </c>
      <c r="D15" s="32"/>
      <c r="E15" s="33">
        <f>SUM(E13:E14)</f>
        <v>2528434.38</v>
      </c>
      <c r="F15" s="33">
        <f>SUM(F13:F14)</f>
        <v>41696</v>
      </c>
      <c r="G15" s="34">
        <f>SUM(G13:G14)</f>
        <v>0</v>
      </c>
      <c r="H15" s="33">
        <f t="shared" si="0"/>
        <v>2486738.38</v>
      </c>
      <c r="I15" s="3"/>
      <c r="J15" s="3"/>
      <c r="K15" s="3"/>
    </row>
    <row r="16" spans="1:11" x14ac:dyDescent="0.35">
      <c r="A16" s="29"/>
      <c r="B16" s="29"/>
      <c r="C16" s="25">
        <v>4300</v>
      </c>
      <c r="D16" s="26" t="s">
        <v>10</v>
      </c>
      <c r="E16" s="27">
        <v>271806</v>
      </c>
      <c r="F16" s="28"/>
      <c r="G16" s="27">
        <v>34000</v>
      </c>
      <c r="H16" s="27">
        <f t="shared" si="0"/>
        <v>305806</v>
      </c>
      <c r="I16" s="3"/>
      <c r="J16" s="3"/>
      <c r="K16" s="3"/>
    </row>
    <row r="17" spans="1:11" x14ac:dyDescent="0.35">
      <c r="A17" s="29"/>
      <c r="B17" s="29"/>
      <c r="C17" s="30"/>
      <c r="D17" s="26" t="s">
        <v>11</v>
      </c>
      <c r="E17" s="27">
        <v>12600</v>
      </c>
      <c r="F17" s="28"/>
      <c r="G17" s="28"/>
      <c r="H17" s="27">
        <f>E17-F17+G17</f>
        <v>12600</v>
      </c>
      <c r="I17" s="3"/>
      <c r="J17" s="3"/>
      <c r="K17" s="3"/>
    </row>
    <row r="18" spans="1:11" x14ac:dyDescent="0.35">
      <c r="A18" s="29"/>
      <c r="B18" s="29"/>
      <c r="C18" s="31" t="s">
        <v>12</v>
      </c>
      <c r="D18" s="32"/>
      <c r="E18" s="33">
        <f>SUM(E16:E17)</f>
        <v>284406</v>
      </c>
      <c r="F18" s="34">
        <f>SUM(F16:F17)</f>
        <v>0</v>
      </c>
      <c r="G18" s="33">
        <f>SUM(G16:G17)</f>
        <v>34000</v>
      </c>
      <c r="H18" s="33">
        <f>E18-F18+G18</f>
        <v>318406</v>
      </c>
      <c r="I18" s="3"/>
      <c r="J18" s="3"/>
      <c r="K18" s="3"/>
    </row>
    <row r="19" spans="1:11" x14ac:dyDescent="0.35">
      <c r="A19" s="29"/>
      <c r="B19" s="29"/>
      <c r="C19" s="35">
        <v>4440</v>
      </c>
      <c r="D19" s="26" t="s">
        <v>10</v>
      </c>
      <c r="E19" s="27">
        <v>69211</v>
      </c>
      <c r="F19" s="28"/>
      <c r="G19" s="27">
        <v>7696</v>
      </c>
      <c r="H19" s="27">
        <f t="shared" ref="H19" si="1">E19-F19+G19</f>
        <v>76907</v>
      </c>
      <c r="I19" s="3"/>
      <c r="J19" s="3"/>
      <c r="K19" s="3"/>
    </row>
    <row r="20" spans="1:11" x14ac:dyDescent="0.35">
      <c r="A20" s="36"/>
      <c r="B20" s="36"/>
      <c r="C20" s="31" t="s">
        <v>21</v>
      </c>
      <c r="D20" s="32"/>
      <c r="E20" s="33">
        <f>E19</f>
        <v>69211</v>
      </c>
      <c r="F20" s="34">
        <f>F19</f>
        <v>0</v>
      </c>
      <c r="G20" s="33">
        <f>G19</f>
        <v>7696</v>
      </c>
      <c r="H20" s="33">
        <f>H19</f>
        <v>76907</v>
      </c>
      <c r="I20" s="3"/>
      <c r="J20" s="3"/>
      <c r="K20" s="3"/>
    </row>
    <row r="21" spans="1:11" x14ac:dyDescent="0.35">
      <c r="A21" s="37" t="s">
        <v>8</v>
      </c>
      <c r="B21" s="38"/>
      <c r="C21" s="38"/>
      <c r="D21" s="32"/>
      <c r="E21" s="33">
        <v>3954248</v>
      </c>
      <c r="F21" s="33">
        <f>F15+F18+F20</f>
        <v>41696</v>
      </c>
      <c r="G21" s="33">
        <f>G15+G18+G20</f>
        <v>41696</v>
      </c>
      <c r="H21" s="33">
        <v>3954248</v>
      </c>
      <c r="I21" s="3"/>
      <c r="J21" s="3"/>
      <c r="K21" s="3"/>
    </row>
    <row r="22" spans="1:11" x14ac:dyDescent="0.35">
      <c r="A22" s="6"/>
      <c r="B22" s="6"/>
      <c r="C22" s="6"/>
      <c r="D22" s="7"/>
      <c r="E22" s="6"/>
      <c r="F22" s="6"/>
      <c r="G22" s="6"/>
      <c r="H22" s="6"/>
      <c r="I22" s="3"/>
      <c r="J22" s="3"/>
      <c r="K22" s="3"/>
    </row>
    <row r="23" spans="1:11" x14ac:dyDescent="0.35">
      <c r="A23" s="8" t="s">
        <v>9</v>
      </c>
      <c r="B23" s="6"/>
      <c r="C23" s="6"/>
      <c r="D23" s="7"/>
      <c r="E23" s="6"/>
      <c r="F23" s="6"/>
      <c r="G23" s="6"/>
      <c r="H23" s="6"/>
      <c r="I23" s="3"/>
      <c r="J23" s="3"/>
      <c r="K23" s="3"/>
    </row>
    <row r="24" spans="1:11" x14ac:dyDescent="0.35">
      <c r="A24" s="3"/>
      <c r="B24" s="3"/>
      <c r="C24" s="3"/>
      <c r="D24" s="4"/>
      <c r="E24" s="3"/>
      <c r="F24" s="3"/>
      <c r="G24" s="3"/>
      <c r="H24" s="3"/>
      <c r="I24" s="3"/>
      <c r="J24" s="3"/>
      <c r="K24" s="3"/>
    </row>
    <row r="25" spans="1:11" x14ac:dyDescent="0.35">
      <c r="A25" s="55" t="s">
        <v>38</v>
      </c>
      <c r="B25" s="19"/>
      <c r="C25" s="19"/>
      <c r="D25" s="7"/>
      <c r="E25" s="19"/>
      <c r="F25" s="19"/>
      <c r="G25" s="19"/>
      <c r="H25" s="3"/>
      <c r="I25" s="3"/>
      <c r="J25" s="3"/>
      <c r="K25" s="3"/>
    </row>
    <row r="26" spans="1:11" x14ac:dyDescent="0.35">
      <c r="A26" s="54" t="s">
        <v>27</v>
      </c>
      <c r="B26" s="19"/>
      <c r="C26" s="19"/>
      <c r="D26" s="7"/>
      <c r="E26" s="19"/>
      <c r="F26" s="19"/>
      <c r="G26" s="19"/>
      <c r="H26" s="3"/>
      <c r="I26" s="3"/>
      <c r="J26" s="3"/>
      <c r="K26" s="3"/>
    </row>
    <row r="27" spans="1:11" x14ac:dyDescent="0.35">
      <c r="A27" s="54" t="s">
        <v>26</v>
      </c>
      <c r="B27" s="19"/>
      <c r="C27" s="19"/>
      <c r="D27" s="7"/>
      <c r="E27" s="19"/>
      <c r="F27" s="19"/>
      <c r="G27" s="19"/>
      <c r="H27" s="3"/>
      <c r="I27" s="3"/>
      <c r="J27" s="3"/>
      <c r="K27" s="3"/>
    </row>
    <row r="28" spans="1:11" x14ac:dyDescent="0.35">
      <c r="A28" s="3"/>
      <c r="B28" s="3"/>
      <c r="C28" s="3"/>
      <c r="D28" s="4"/>
      <c r="E28" s="3"/>
      <c r="F28" s="3"/>
      <c r="G28" s="3"/>
      <c r="H28" s="3"/>
      <c r="I28" s="3"/>
      <c r="J28" s="3"/>
      <c r="K28" s="3"/>
    </row>
    <row r="29" spans="1:11" x14ac:dyDescent="0.35">
      <c r="A29" s="3"/>
      <c r="B29" s="3"/>
      <c r="C29" s="3"/>
      <c r="D29" s="4"/>
      <c r="E29" s="3"/>
      <c r="F29" s="3"/>
      <c r="G29" s="3"/>
      <c r="H29" s="3"/>
      <c r="I29" s="3"/>
      <c r="J29" s="3"/>
      <c r="K29" s="3"/>
    </row>
    <row r="30" spans="1:11" x14ac:dyDescent="0.35">
      <c r="A30" s="3"/>
      <c r="B30" s="3"/>
      <c r="C30" s="3"/>
      <c r="D30" s="4"/>
      <c r="E30" s="3"/>
      <c r="F30" s="3"/>
      <c r="G30" s="3"/>
      <c r="H30" s="3"/>
      <c r="I30" s="3"/>
      <c r="J30" s="3"/>
      <c r="K30" s="3"/>
    </row>
    <row r="31" spans="1:11" x14ac:dyDescent="0.35">
      <c r="A31" s="3"/>
      <c r="B31" s="3"/>
      <c r="C31" s="3"/>
      <c r="D31" s="4"/>
      <c r="E31" s="3"/>
      <c r="F31" s="3"/>
      <c r="G31" s="3"/>
      <c r="H31" s="3"/>
      <c r="I31" s="3"/>
      <c r="J31" s="3"/>
      <c r="K31" s="3"/>
    </row>
    <row r="32" spans="1:11" x14ac:dyDescent="0.35">
      <c r="A32" s="3"/>
      <c r="B32" s="3"/>
      <c r="C32" s="3"/>
      <c r="D32" s="4"/>
      <c r="E32" s="3"/>
      <c r="F32" s="3"/>
      <c r="G32" s="3"/>
      <c r="H32" s="3"/>
      <c r="I32" s="3"/>
      <c r="J32" s="3"/>
      <c r="K32" s="3"/>
    </row>
    <row r="33" spans="1:11" x14ac:dyDescent="0.35">
      <c r="A33" s="3"/>
      <c r="B33" s="3"/>
      <c r="C33" s="3"/>
      <c r="D33" s="4"/>
      <c r="E33" s="3"/>
      <c r="F33" s="3"/>
      <c r="G33" s="3"/>
      <c r="H33" s="3"/>
      <c r="I33" s="3"/>
      <c r="J33" s="3"/>
      <c r="K33" s="3"/>
    </row>
    <row r="34" spans="1:11" x14ac:dyDescent="0.35">
      <c r="A34" s="3"/>
      <c r="B34" s="3"/>
      <c r="C34" s="3"/>
      <c r="D34" s="4"/>
      <c r="E34" s="3"/>
      <c r="F34" s="3"/>
      <c r="G34" s="3"/>
      <c r="H34" s="3"/>
      <c r="I34" s="3"/>
      <c r="J34" s="3"/>
      <c r="K34" s="3"/>
    </row>
    <row r="35" spans="1:11" x14ac:dyDescent="0.35">
      <c r="A35" s="3"/>
      <c r="B35" s="3"/>
      <c r="C35" s="3"/>
      <c r="D35" s="4"/>
      <c r="E35" s="3"/>
      <c r="F35" s="3"/>
      <c r="G35" s="3"/>
      <c r="H35" s="3"/>
      <c r="I35" s="3"/>
      <c r="J35" s="3"/>
      <c r="K35" s="3"/>
    </row>
    <row r="36" spans="1:11" x14ac:dyDescent="0.35">
      <c r="A36" s="3"/>
      <c r="B36" s="3"/>
      <c r="C36" s="3"/>
      <c r="D36" s="4"/>
      <c r="E36" s="3"/>
      <c r="F36" s="3"/>
      <c r="G36" s="3"/>
      <c r="H36" s="3"/>
      <c r="I36" s="3"/>
      <c r="J36" s="3"/>
      <c r="K36" s="3"/>
    </row>
    <row r="37" spans="1:11" x14ac:dyDescent="0.35">
      <c r="A37" s="3"/>
      <c r="B37" s="3"/>
      <c r="C37" s="3"/>
      <c r="D37" s="4"/>
      <c r="E37" s="3"/>
      <c r="F37" s="3"/>
      <c r="G37" s="3"/>
      <c r="H37" s="3"/>
      <c r="I37" s="3"/>
      <c r="J37" s="3"/>
      <c r="K37" s="3"/>
    </row>
    <row r="38" spans="1:11" x14ac:dyDescent="0.35">
      <c r="A38" s="3"/>
      <c r="B38" s="3"/>
      <c r="C38" s="3"/>
      <c r="D38" s="4"/>
      <c r="E38" s="3"/>
      <c r="F38" s="3"/>
      <c r="G38" s="3"/>
      <c r="H38" s="3"/>
      <c r="I38" s="3"/>
      <c r="J38" s="3"/>
      <c r="K38" s="3"/>
    </row>
    <row r="39" spans="1:11" x14ac:dyDescent="0.35">
      <c r="A39" s="3"/>
      <c r="B39" s="3"/>
      <c r="C39" s="3"/>
      <c r="D39" s="4"/>
      <c r="E39" s="3"/>
      <c r="F39" s="3"/>
      <c r="G39" s="3"/>
      <c r="H39" s="3"/>
      <c r="I39" s="3"/>
      <c r="J39" s="3"/>
      <c r="K39" s="3"/>
    </row>
    <row r="40" spans="1:11" x14ac:dyDescent="0.35">
      <c r="A40" s="3"/>
      <c r="B40" s="3"/>
      <c r="C40" s="3"/>
      <c r="D40" s="4"/>
      <c r="E40" s="3"/>
      <c r="F40" s="3"/>
      <c r="G40" s="3"/>
      <c r="H40" s="3"/>
      <c r="I40" s="3"/>
      <c r="J40" s="3"/>
      <c r="K40" s="3"/>
    </row>
    <row r="41" spans="1:11" x14ac:dyDescent="0.35">
      <c r="A41" s="3"/>
      <c r="B41" s="3"/>
      <c r="C41" s="3"/>
      <c r="D41" s="4"/>
      <c r="E41" s="3"/>
      <c r="F41" s="3"/>
      <c r="G41" s="3"/>
      <c r="H41" s="3"/>
      <c r="I41" s="3"/>
      <c r="J41" s="3"/>
      <c r="K41" s="3"/>
    </row>
    <row r="42" spans="1:11" x14ac:dyDescent="0.35">
      <c r="A42" s="3"/>
      <c r="B42" s="3"/>
      <c r="C42" s="3"/>
      <c r="D42" s="4"/>
      <c r="E42" s="3"/>
      <c r="F42" s="3"/>
      <c r="G42" s="3"/>
      <c r="H42" s="3"/>
      <c r="I42" s="3"/>
      <c r="J42" s="3"/>
      <c r="K42" s="3"/>
    </row>
    <row r="43" spans="1:11" x14ac:dyDescent="0.35">
      <c r="A43" s="3"/>
      <c r="B43" s="3"/>
      <c r="C43" s="3"/>
      <c r="D43" s="4"/>
      <c r="E43" s="3"/>
      <c r="F43" s="3"/>
      <c r="G43" s="3"/>
      <c r="H43" s="3"/>
      <c r="I43" s="3"/>
      <c r="J43" s="3"/>
      <c r="K43" s="3"/>
    </row>
    <row r="44" spans="1:11" x14ac:dyDescent="0.35">
      <c r="A44" s="3"/>
      <c r="B44" s="3"/>
      <c r="C44" s="3"/>
      <c r="D44" s="4"/>
      <c r="E44" s="3"/>
      <c r="F44" s="3"/>
      <c r="G44" s="3"/>
      <c r="H44" s="3"/>
      <c r="I44" s="3"/>
      <c r="J44" s="3"/>
      <c r="K44" s="3"/>
    </row>
  </sheetData>
  <mergeCells count="4">
    <mergeCell ref="G3:H8"/>
    <mergeCell ref="I4:K4"/>
    <mergeCell ref="B13:B20"/>
    <mergeCell ref="A13:A20"/>
  </mergeCells>
  <phoneticPr fontId="13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0728E-CED9-4944-AF5C-BD3302FD00E1}">
  <dimension ref="A1:K53"/>
  <sheetViews>
    <sheetView tabSelected="1" topLeftCell="A13" workbookViewId="0">
      <selection activeCell="A27" sqref="A27"/>
    </sheetView>
  </sheetViews>
  <sheetFormatPr defaultRowHeight="14.5" x14ac:dyDescent="0.35"/>
  <cols>
    <col min="1" max="1" width="13.7265625" customWidth="1"/>
    <col min="2" max="2" width="7.81640625" customWidth="1"/>
    <col min="3" max="3" width="10.54296875" customWidth="1"/>
    <col min="4" max="4" width="23.26953125" style="5" customWidth="1"/>
    <col min="5" max="5" width="19.26953125" customWidth="1"/>
    <col min="6" max="6" width="14.26953125" customWidth="1"/>
    <col min="7" max="7" width="13.7265625" customWidth="1"/>
    <col min="8" max="8" width="15.7265625" customWidth="1"/>
  </cols>
  <sheetData>
    <row r="1" spans="1:11" x14ac:dyDescent="0.35">
      <c r="G1" s="8" t="s">
        <v>17</v>
      </c>
    </row>
    <row r="2" spans="1:11" x14ac:dyDescent="0.35">
      <c r="A2" s="6"/>
      <c r="B2" s="6"/>
      <c r="C2" s="6"/>
      <c r="D2" s="7"/>
      <c r="E2" s="6"/>
      <c r="F2" s="6"/>
      <c r="H2" s="6"/>
      <c r="I2" s="1"/>
      <c r="J2" s="3"/>
      <c r="K2" s="3"/>
    </row>
    <row r="3" spans="1:11" x14ac:dyDescent="0.35">
      <c r="A3" s="6"/>
      <c r="B3" s="6"/>
      <c r="C3" s="6"/>
      <c r="D3" s="7"/>
      <c r="E3" s="6"/>
      <c r="F3" s="6"/>
      <c r="G3" s="18" t="s">
        <v>37</v>
      </c>
      <c r="H3" s="18"/>
      <c r="I3" s="1"/>
      <c r="J3" s="3"/>
      <c r="K3" s="3"/>
    </row>
    <row r="4" spans="1:11" x14ac:dyDescent="0.35">
      <c r="A4" s="6"/>
      <c r="B4" s="6"/>
      <c r="C4" s="6"/>
      <c r="D4" s="7"/>
      <c r="E4" s="6"/>
      <c r="F4" s="6"/>
      <c r="G4" s="18"/>
      <c r="H4" s="18"/>
      <c r="I4" s="14"/>
      <c r="J4" s="14"/>
      <c r="K4" s="14"/>
    </row>
    <row r="5" spans="1:11" x14ac:dyDescent="0.35">
      <c r="A5" s="6"/>
      <c r="B5" s="6"/>
      <c r="C5" s="6"/>
      <c r="D5" s="7"/>
      <c r="E5" s="6"/>
      <c r="F5" s="6"/>
      <c r="G5" s="18"/>
      <c r="H5" s="18"/>
      <c r="I5" s="1"/>
      <c r="J5" s="1"/>
      <c r="K5" s="1"/>
    </row>
    <row r="6" spans="1:11" x14ac:dyDescent="0.35">
      <c r="A6" s="6"/>
      <c r="B6" s="6"/>
      <c r="C6" s="6"/>
      <c r="D6" s="7"/>
      <c r="E6" s="6"/>
      <c r="F6" s="6"/>
      <c r="G6" s="18"/>
      <c r="H6" s="18"/>
      <c r="I6" s="1"/>
      <c r="J6" s="1"/>
      <c r="K6" s="1"/>
    </row>
    <row r="7" spans="1:11" x14ac:dyDescent="0.35">
      <c r="A7" s="6"/>
      <c r="B7" s="6"/>
      <c r="C7" s="6"/>
      <c r="D7" s="7"/>
      <c r="E7" s="6"/>
      <c r="F7" s="6"/>
      <c r="G7" s="18"/>
      <c r="H7" s="18"/>
      <c r="I7" s="2"/>
      <c r="J7" s="3"/>
      <c r="K7" s="3"/>
    </row>
    <row r="8" spans="1:11" x14ac:dyDescent="0.35">
      <c r="A8" s="6"/>
      <c r="B8" s="6"/>
      <c r="C8" s="6"/>
      <c r="D8" s="7"/>
      <c r="E8" s="6"/>
      <c r="F8" s="6"/>
      <c r="G8" s="18"/>
      <c r="H8" s="18"/>
      <c r="I8" s="2"/>
      <c r="J8" s="3"/>
      <c r="K8" s="3"/>
    </row>
    <row r="9" spans="1:11" x14ac:dyDescent="0.35">
      <c r="A9" s="6"/>
      <c r="B9" s="6"/>
      <c r="C9" s="6"/>
      <c r="D9" s="7"/>
      <c r="E9" s="6"/>
      <c r="F9" s="6"/>
      <c r="G9" s="6"/>
      <c r="H9" s="6"/>
      <c r="I9" s="3"/>
      <c r="J9" s="3"/>
      <c r="K9" s="3"/>
    </row>
    <row r="10" spans="1:11" x14ac:dyDescent="0.35">
      <c r="A10" s="6"/>
      <c r="B10" s="8" t="s">
        <v>1</v>
      </c>
      <c r="C10" s="6"/>
      <c r="D10" s="7"/>
      <c r="E10" s="6"/>
      <c r="F10" s="6"/>
      <c r="G10" s="6"/>
      <c r="H10" s="6"/>
      <c r="I10" s="3"/>
      <c r="J10" s="3"/>
      <c r="K10" s="3"/>
    </row>
    <row r="11" spans="1:11" x14ac:dyDescent="0.35">
      <c r="A11" s="6"/>
      <c r="B11" s="6"/>
      <c r="C11" s="6"/>
      <c r="D11" s="7"/>
      <c r="E11" s="6"/>
      <c r="F11" s="6"/>
      <c r="G11" s="6"/>
      <c r="H11" s="6"/>
      <c r="I11" s="3"/>
      <c r="J11" s="3"/>
      <c r="K11" s="3"/>
    </row>
    <row r="12" spans="1:11" x14ac:dyDescent="0.35">
      <c r="A12" s="22" t="s">
        <v>2</v>
      </c>
      <c r="B12" s="22" t="s">
        <v>3</v>
      </c>
      <c r="C12" s="22" t="s">
        <v>4</v>
      </c>
      <c r="D12" s="22"/>
      <c r="E12" s="23" t="s">
        <v>7</v>
      </c>
      <c r="F12" s="22" t="s">
        <v>5</v>
      </c>
      <c r="G12" s="22" t="s">
        <v>19</v>
      </c>
      <c r="H12" s="23" t="s">
        <v>6</v>
      </c>
      <c r="I12" s="3"/>
      <c r="J12" s="3"/>
      <c r="K12" s="3"/>
    </row>
    <row r="13" spans="1:11" ht="48" customHeight="1" x14ac:dyDescent="0.35">
      <c r="A13" s="24">
        <v>851</v>
      </c>
      <c r="B13" s="24">
        <v>85195</v>
      </c>
      <c r="C13" s="39">
        <v>4010</v>
      </c>
      <c r="D13" s="40" t="s">
        <v>39</v>
      </c>
      <c r="E13" s="41">
        <v>35060</v>
      </c>
      <c r="F13" s="42">
        <v>0</v>
      </c>
      <c r="G13" s="42">
        <v>0</v>
      </c>
      <c r="H13" s="41">
        <f t="shared" ref="H13:H19" si="0">E13-F13+G13</f>
        <v>35060</v>
      </c>
      <c r="I13" s="3"/>
      <c r="J13" s="3"/>
      <c r="K13" s="3"/>
    </row>
    <row r="14" spans="1:11" ht="29" x14ac:dyDescent="0.35">
      <c r="A14" s="29"/>
      <c r="B14" s="29"/>
      <c r="C14" s="43"/>
      <c r="D14" s="40" t="s">
        <v>40</v>
      </c>
      <c r="E14" s="41">
        <v>2234674.38</v>
      </c>
      <c r="F14" s="41">
        <v>41696</v>
      </c>
      <c r="G14" s="42">
        <v>0</v>
      </c>
      <c r="H14" s="41">
        <f t="shared" si="0"/>
        <v>2192978.38</v>
      </c>
      <c r="I14" s="3"/>
      <c r="J14" s="3"/>
      <c r="K14" s="3"/>
    </row>
    <row r="15" spans="1:11" ht="43.5" x14ac:dyDescent="0.35">
      <c r="A15" s="29"/>
      <c r="B15" s="29"/>
      <c r="C15" s="30"/>
      <c r="D15" s="40" t="s">
        <v>41</v>
      </c>
      <c r="E15" s="41">
        <v>258700</v>
      </c>
      <c r="F15" s="42">
        <v>0</v>
      </c>
      <c r="G15" s="42">
        <v>0</v>
      </c>
      <c r="H15" s="41">
        <f t="shared" si="0"/>
        <v>258700</v>
      </c>
      <c r="I15" s="3"/>
      <c r="J15" s="3"/>
      <c r="K15" s="3"/>
    </row>
    <row r="16" spans="1:11" x14ac:dyDescent="0.35">
      <c r="A16" s="29"/>
      <c r="B16" s="29"/>
      <c r="C16" s="31" t="s">
        <v>16</v>
      </c>
      <c r="D16" s="32"/>
      <c r="E16" s="33">
        <f>SUM(E13:E15)</f>
        <v>2528434.38</v>
      </c>
      <c r="F16" s="33">
        <f>SUM(F13:F15)</f>
        <v>41696</v>
      </c>
      <c r="G16" s="34">
        <f>SUM(G13:G15)</f>
        <v>0</v>
      </c>
      <c r="H16" s="33">
        <f>SUM(H13:H15)</f>
        <v>2486738.38</v>
      </c>
      <c r="I16" s="3"/>
      <c r="J16" s="3"/>
      <c r="K16" s="3"/>
    </row>
    <row r="17" spans="1:11" x14ac:dyDescent="0.35">
      <c r="A17" s="29"/>
      <c r="B17" s="29"/>
      <c r="C17" s="25">
        <v>4300</v>
      </c>
      <c r="D17" s="26" t="s">
        <v>13</v>
      </c>
      <c r="E17" s="41">
        <v>271656</v>
      </c>
      <c r="F17" s="42">
        <v>0</v>
      </c>
      <c r="G17" s="41">
        <v>34000</v>
      </c>
      <c r="H17" s="41">
        <f t="shared" si="0"/>
        <v>305656</v>
      </c>
      <c r="I17" s="3"/>
      <c r="J17" s="3"/>
      <c r="K17" s="3"/>
    </row>
    <row r="18" spans="1:11" ht="34" customHeight="1" x14ac:dyDescent="0.35">
      <c r="A18" s="29"/>
      <c r="B18" s="29"/>
      <c r="C18" s="43"/>
      <c r="D18" s="40" t="s">
        <v>42</v>
      </c>
      <c r="E18" s="41">
        <v>150</v>
      </c>
      <c r="F18" s="42">
        <v>0</v>
      </c>
      <c r="G18" s="42">
        <v>0</v>
      </c>
      <c r="H18" s="41">
        <f t="shared" ref="H18" si="1">E18-F18+G18</f>
        <v>150</v>
      </c>
      <c r="I18" s="3"/>
      <c r="J18" s="3"/>
      <c r="K18" s="3"/>
    </row>
    <row r="19" spans="1:11" x14ac:dyDescent="0.35">
      <c r="A19" s="29"/>
      <c r="B19" s="29"/>
      <c r="C19" s="30"/>
      <c r="D19" s="44" t="s">
        <v>14</v>
      </c>
      <c r="E19" s="41">
        <v>12600</v>
      </c>
      <c r="F19" s="42">
        <v>0</v>
      </c>
      <c r="G19" s="42">
        <v>0</v>
      </c>
      <c r="H19" s="41">
        <f t="shared" si="0"/>
        <v>12600</v>
      </c>
      <c r="I19" s="3"/>
      <c r="J19" s="3"/>
      <c r="K19" s="3"/>
    </row>
    <row r="20" spans="1:11" x14ac:dyDescent="0.35">
      <c r="A20" s="29"/>
      <c r="B20" s="29"/>
      <c r="C20" s="31" t="s">
        <v>12</v>
      </c>
      <c r="D20" s="32"/>
      <c r="E20" s="33">
        <f>SUM(E17:E19)</f>
        <v>284406</v>
      </c>
      <c r="F20" s="34">
        <f>SUM(F17:F19)</f>
        <v>0</v>
      </c>
      <c r="G20" s="33">
        <f t="shared" ref="G20:H20" si="2">SUM(G17:G19)</f>
        <v>34000</v>
      </c>
      <c r="H20" s="33">
        <f t="shared" si="2"/>
        <v>318406</v>
      </c>
      <c r="I20" s="3"/>
      <c r="J20" s="3"/>
      <c r="K20" s="3"/>
    </row>
    <row r="21" spans="1:11" ht="58" x14ac:dyDescent="0.35">
      <c r="A21" s="29"/>
      <c r="B21" s="29"/>
      <c r="C21" s="24">
        <v>4440</v>
      </c>
      <c r="D21" s="40" t="s">
        <v>43</v>
      </c>
      <c r="E21" s="41">
        <v>66033.5</v>
      </c>
      <c r="F21" s="42">
        <v>0</v>
      </c>
      <c r="G21" s="41">
        <v>6949</v>
      </c>
      <c r="H21" s="41">
        <f t="shared" ref="H21" si="3">E21-F21+G21</f>
        <v>72982.5</v>
      </c>
      <c r="I21" s="3"/>
      <c r="J21" s="3"/>
      <c r="K21" s="3"/>
    </row>
    <row r="22" spans="1:11" ht="72.5" x14ac:dyDescent="0.35">
      <c r="A22" s="29"/>
      <c r="B22" s="29"/>
      <c r="C22" s="36"/>
      <c r="D22" s="44" t="s">
        <v>44</v>
      </c>
      <c r="E22" s="41">
        <v>3177.5</v>
      </c>
      <c r="F22" s="42">
        <v>0</v>
      </c>
      <c r="G22" s="41">
        <v>747</v>
      </c>
      <c r="H22" s="41">
        <f t="shared" ref="H22" si="4">E22-F22+G22</f>
        <v>3924.5</v>
      </c>
      <c r="I22" s="3"/>
      <c r="J22" s="3"/>
      <c r="K22" s="3"/>
    </row>
    <row r="23" spans="1:11" x14ac:dyDescent="0.35">
      <c r="A23" s="36"/>
      <c r="B23" s="36"/>
      <c r="C23" s="31" t="s">
        <v>21</v>
      </c>
      <c r="D23" s="32"/>
      <c r="E23" s="33">
        <f>SUM(E21:E22)</f>
        <v>69211</v>
      </c>
      <c r="F23" s="34">
        <f>SUM(F21:F22)</f>
        <v>0</v>
      </c>
      <c r="G23" s="33">
        <f>SUM(G21:G22)</f>
        <v>7696</v>
      </c>
      <c r="H23" s="33">
        <f>SUM(H21:H22)</f>
        <v>76907</v>
      </c>
      <c r="I23" s="3"/>
      <c r="J23" s="3"/>
      <c r="K23" s="3"/>
    </row>
    <row r="24" spans="1:11" x14ac:dyDescent="0.35">
      <c r="A24" s="37" t="s">
        <v>8</v>
      </c>
      <c r="B24" s="38"/>
      <c r="C24" s="38"/>
      <c r="D24" s="32"/>
      <c r="E24" s="33">
        <v>3954248</v>
      </c>
      <c r="F24" s="33">
        <f>F16+F20+F23</f>
        <v>41696</v>
      </c>
      <c r="G24" s="33">
        <f>G16+G20+G23</f>
        <v>41696</v>
      </c>
      <c r="H24" s="33">
        <f>E24-F24+G24</f>
        <v>3954248</v>
      </c>
      <c r="I24" s="3"/>
      <c r="J24" s="3"/>
      <c r="K24" s="3"/>
    </row>
    <row r="25" spans="1:11" x14ac:dyDescent="0.35">
      <c r="A25" s="6"/>
      <c r="B25" s="6"/>
      <c r="C25" s="6"/>
      <c r="D25" s="7"/>
      <c r="E25" s="6"/>
      <c r="F25" s="6"/>
      <c r="G25" s="6"/>
      <c r="H25" s="6"/>
      <c r="I25" s="3"/>
      <c r="J25" s="3"/>
      <c r="K25" s="3"/>
    </row>
    <row r="26" spans="1:11" x14ac:dyDescent="0.35">
      <c r="A26" s="9" t="s">
        <v>9</v>
      </c>
      <c r="B26" s="6"/>
      <c r="C26" s="6"/>
      <c r="D26" s="7"/>
      <c r="E26" s="6"/>
      <c r="F26" s="6"/>
      <c r="G26" s="6"/>
      <c r="H26" s="6"/>
      <c r="I26" s="3"/>
      <c r="J26" s="3"/>
      <c r="K26" s="3"/>
    </row>
    <row r="27" spans="1:11" ht="39.5" customHeight="1" x14ac:dyDescent="0.35">
      <c r="A27" s="10" t="s">
        <v>15</v>
      </c>
      <c r="B27" s="21"/>
      <c r="C27" s="10"/>
      <c r="D27" s="10"/>
      <c r="E27" s="10"/>
      <c r="F27" s="10"/>
      <c r="G27" s="10"/>
      <c r="H27" s="10"/>
      <c r="I27" s="3"/>
      <c r="J27" s="3"/>
      <c r="K27" s="3"/>
    </row>
    <row r="28" spans="1:11" x14ac:dyDescent="0.35">
      <c r="A28" s="11"/>
      <c r="B28" s="11"/>
      <c r="C28" s="11"/>
      <c r="D28" s="11"/>
      <c r="E28" s="11"/>
      <c r="F28" s="11"/>
      <c r="G28" s="11"/>
      <c r="H28" s="11"/>
      <c r="I28" s="3"/>
      <c r="J28" s="3"/>
      <c r="K28" s="3"/>
    </row>
    <row r="29" spans="1:11" ht="19.5" customHeight="1" x14ac:dyDescent="0.35">
      <c r="A29" s="15"/>
      <c r="B29" s="15"/>
      <c r="C29" s="15"/>
      <c r="D29" s="15"/>
      <c r="E29" s="15"/>
      <c r="F29" s="15"/>
      <c r="G29" s="15"/>
      <c r="H29" s="15"/>
      <c r="I29" s="3"/>
      <c r="J29" s="3"/>
      <c r="K29" s="3"/>
    </row>
    <row r="30" spans="1:11" ht="34.5" customHeight="1" x14ac:dyDescent="0.35">
      <c r="A30" s="16"/>
      <c r="B30" s="16"/>
      <c r="C30" s="16"/>
      <c r="D30" s="16"/>
      <c r="E30" s="16"/>
      <c r="F30" s="16"/>
      <c r="G30" s="16"/>
      <c r="H30" s="16"/>
      <c r="I30" s="3"/>
      <c r="J30" s="3"/>
      <c r="K30" s="3"/>
    </row>
    <row r="31" spans="1:11" x14ac:dyDescent="0.35">
      <c r="A31" s="3"/>
      <c r="B31" s="3"/>
      <c r="C31" s="3"/>
      <c r="D31" s="4"/>
      <c r="E31" s="3"/>
      <c r="F31" s="3"/>
      <c r="G31" s="3"/>
      <c r="H31" s="3"/>
      <c r="I31" s="3"/>
      <c r="J31" s="3"/>
      <c r="K31" s="3"/>
    </row>
    <row r="32" spans="1:11" x14ac:dyDescent="0.35">
      <c r="A32" s="3"/>
      <c r="B32" s="3"/>
      <c r="C32" s="3"/>
      <c r="D32" s="4"/>
      <c r="E32" s="3"/>
      <c r="F32" s="3"/>
      <c r="G32" s="3"/>
      <c r="H32" s="3"/>
      <c r="I32" s="3"/>
      <c r="J32" s="3"/>
      <c r="K32" s="3"/>
    </row>
    <row r="33" spans="1:11" x14ac:dyDescent="0.35">
      <c r="A33" s="3"/>
      <c r="B33" s="3"/>
      <c r="C33" s="3"/>
      <c r="D33" s="4"/>
      <c r="E33" s="3"/>
      <c r="F33" s="3"/>
      <c r="G33" s="3"/>
      <c r="H33" s="3"/>
      <c r="I33" s="3"/>
      <c r="J33" s="3"/>
      <c r="K33" s="3"/>
    </row>
    <row r="34" spans="1:11" x14ac:dyDescent="0.35">
      <c r="A34" s="3"/>
      <c r="B34" s="3"/>
      <c r="C34" s="3"/>
      <c r="D34" s="4"/>
      <c r="E34" s="3"/>
      <c r="F34" s="3"/>
      <c r="G34" s="3"/>
      <c r="H34" s="3"/>
      <c r="I34" s="3"/>
      <c r="J34" s="3"/>
      <c r="K34" s="3"/>
    </row>
    <row r="35" spans="1:11" x14ac:dyDescent="0.35">
      <c r="A35" s="3"/>
      <c r="B35" s="3"/>
      <c r="C35" s="3"/>
      <c r="D35" s="4"/>
      <c r="E35" s="3"/>
      <c r="F35" s="3"/>
      <c r="G35" s="3"/>
      <c r="H35" s="3"/>
      <c r="I35" s="3"/>
      <c r="J35" s="3"/>
      <c r="K35" s="3"/>
    </row>
    <row r="36" spans="1:11" x14ac:dyDescent="0.35">
      <c r="A36" s="3"/>
      <c r="B36" s="3"/>
      <c r="C36" s="3"/>
      <c r="D36" s="4"/>
      <c r="E36" s="3"/>
      <c r="F36" s="3"/>
      <c r="G36" s="3"/>
      <c r="H36" s="3"/>
      <c r="I36" s="3"/>
      <c r="J36" s="3"/>
      <c r="K36" s="3"/>
    </row>
    <row r="37" spans="1:11" x14ac:dyDescent="0.35">
      <c r="A37" s="3"/>
      <c r="B37" s="3"/>
      <c r="C37" s="3"/>
      <c r="D37" s="4"/>
      <c r="E37" s="3"/>
      <c r="F37" s="3"/>
      <c r="G37" s="3"/>
      <c r="H37" s="3"/>
      <c r="I37" s="3"/>
      <c r="J37" s="3"/>
      <c r="K37" s="3"/>
    </row>
    <row r="38" spans="1:11" x14ac:dyDescent="0.35">
      <c r="A38" s="3"/>
      <c r="B38" s="3"/>
      <c r="C38" s="3"/>
      <c r="D38" s="4"/>
      <c r="E38" s="3"/>
      <c r="F38" s="3"/>
      <c r="G38" s="3"/>
      <c r="H38" s="3"/>
      <c r="I38" s="3"/>
      <c r="J38" s="3"/>
      <c r="K38" s="3"/>
    </row>
    <row r="39" spans="1:11" x14ac:dyDescent="0.35">
      <c r="A39" s="3"/>
      <c r="B39" s="3"/>
      <c r="C39" s="3"/>
      <c r="D39" s="4"/>
      <c r="E39" s="3"/>
      <c r="F39" s="3"/>
      <c r="G39" s="3"/>
      <c r="H39" s="3"/>
      <c r="I39" s="3"/>
      <c r="J39" s="3"/>
      <c r="K39" s="3"/>
    </row>
    <row r="40" spans="1:11" x14ac:dyDescent="0.35">
      <c r="A40" s="3"/>
      <c r="B40" s="3"/>
      <c r="C40" s="3"/>
      <c r="D40" s="4"/>
      <c r="E40" s="3"/>
      <c r="F40" s="3"/>
      <c r="G40" s="3"/>
      <c r="H40" s="3"/>
      <c r="I40" s="3"/>
      <c r="J40" s="3"/>
      <c r="K40" s="3"/>
    </row>
    <row r="41" spans="1:11" x14ac:dyDescent="0.35">
      <c r="A41" s="3"/>
      <c r="B41" s="3"/>
      <c r="C41" s="3"/>
      <c r="D41" s="4"/>
      <c r="E41" s="3"/>
      <c r="F41" s="3"/>
      <c r="G41" s="3"/>
      <c r="H41" s="3"/>
      <c r="I41" s="3"/>
      <c r="J41" s="3"/>
      <c r="K41" s="3"/>
    </row>
    <row r="42" spans="1:11" x14ac:dyDescent="0.35">
      <c r="A42" s="3"/>
      <c r="B42" s="3"/>
      <c r="C42" s="3"/>
      <c r="D42" s="4"/>
      <c r="E42" s="3"/>
      <c r="F42" s="3"/>
      <c r="G42" s="3"/>
      <c r="H42" s="3"/>
      <c r="I42" s="3"/>
      <c r="J42" s="3"/>
      <c r="K42" s="3"/>
    </row>
    <row r="43" spans="1:11" x14ac:dyDescent="0.35">
      <c r="A43" s="3"/>
      <c r="B43" s="3"/>
      <c r="C43" s="3"/>
      <c r="D43" s="4"/>
      <c r="E43" s="3"/>
      <c r="F43" s="3"/>
      <c r="G43" s="3"/>
      <c r="H43" s="3"/>
      <c r="I43" s="3"/>
      <c r="J43" s="3"/>
      <c r="K43" s="3"/>
    </row>
    <row r="44" spans="1:11" x14ac:dyDescent="0.35">
      <c r="A44" s="3"/>
      <c r="B44" s="3"/>
      <c r="C44" s="3"/>
      <c r="D44" s="4"/>
      <c r="E44" s="3"/>
      <c r="F44" s="3"/>
      <c r="G44" s="3"/>
      <c r="H44" s="3"/>
      <c r="I44" s="3"/>
      <c r="J44" s="3"/>
      <c r="K44" s="3"/>
    </row>
    <row r="45" spans="1:11" x14ac:dyDescent="0.35">
      <c r="A45" s="3"/>
      <c r="B45" s="3"/>
      <c r="C45" s="3"/>
      <c r="D45" s="4"/>
      <c r="E45" s="3"/>
      <c r="F45" s="3"/>
      <c r="G45" s="3"/>
      <c r="H45" s="3"/>
      <c r="I45" s="3"/>
      <c r="J45" s="3"/>
      <c r="K45" s="3"/>
    </row>
    <row r="46" spans="1:11" x14ac:dyDescent="0.35">
      <c r="A46" s="3"/>
      <c r="B46" s="3"/>
      <c r="C46" s="3"/>
      <c r="D46" s="4"/>
      <c r="E46" s="3"/>
      <c r="F46" s="3"/>
      <c r="G46" s="3"/>
      <c r="H46" s="3"/>
      <c r="I46" s="3"/>
      <c r="J46" s="3"/>
      <c r="K46" s="3"/>
    </row>
    <row r="47" spans="1:11" x14ac:dyDescent="0.35">
      <c r="A47" s="3"/>
      <c r="B47" s="3"/>
      <c r="C47" s="3"/>
      <c r="D47" s="4"/>
      <c r="E47" s="3"/>
      <c r="F47" s="3"/>
      <c r="G47" s="3"/>
      <c r="H47" s="3"/>
      <c r="I47" s="3"/>
      <c r="J47" s="3"/>
      <c r="K47" s="3"/>
    </row>
    <row r="48" spans="1:11" x14ac:dyDescent="0.35">
      <c r="A48" s="3"/>
      <c r="B48" s="3"/>
      <c r="C48" s="3"/>
      <c r="D48" s="4"/>
      <c r="E48" s="3"/>
      <c r="F48" s="3"/>
      <c r="G48" s="3"/>
      <c r="H48" s="3"/>
      <c r="I48" s="3"/>
      <c r="J48" s="3"/>
      <c r="K48" s="3"/>
    </row>
    <row r="49" spans="1:11" x14ac:dyDescent="0.35">
      <c r="A49" s="3"/>
      <c r="B49" s="3"/>
      <c r="C49" s="3"/>
      <c r="D49" s="4"/>
      <c r="E49" s="3"/>
      <c r="F49" s="3"/>
      <c r="G49" s="3"/>
      <c r="H49" s="3"/>
      <c r="I49" s="3"/>
      <c r="J49" s="3"/>
      <c r="K49" s="3"/>
    </row>
    <row r="50" spans="1:11" x14ac:dyDescent="0.35">
      <c r="A50" s="3"/>
      <c r="B50" s="3"/>
      <c r="C50" s="3"/>
      <c r="D50" s="4"/>
      <c r="E50" s="3"/>
      <c r="F50" s="3"/>
      <c r="G50" s="3"/>
      <c r="H50" s="3"/>
      <c r="I50" s="3"/>
      <c r="J50" s="3"/>
      <c r="K50" s="3"/>
    </row>
    <row r="51" spans="1:11" x14ac:dyDescent="0.35">
      <c r="A51" s="3"/>
      <c r="B51" s="3"/>
      <c r="C51" s="3"/>
      <c r="D51" s="4"/>
      <c r="E51" s="3"/>
      <c r="F51" s="3"/>
      <c r="G51" s="3"/>
      <c r="H51" s="3"/>
      <c r="I51" s="3"/>
      <c r="J51" s="3"/>
      <c r="K51" s="3"/>
    </row>
    <row r="52" spans="1:11" x14ac:dyDescent="0.35">
      <c r="A52" s="3"/>
      <c r="B52" s="3"/>
      <c r="C52" s="3"/>
      <c r="D52" s="4"/>
      <c r="E52" s="3"/>
      <c r="F52" s="3"/>
      <c r="G52" s="3"/>
      <c r="H52" s="3"/>
      <c r="I52" s="3"/>
      <c r="J52" s="3"/>
      <c r="K52" s="3"/>
    </row>
    <row r="53" spans="1:11" x14ac:dyDescent="0.35">
      <c r="A53" s="3"/>
      <c r="B53" s="3"/>
      <c r="C53" s="3"/>
      <c r="D53" s="4"/>
      <c r="E53" s="3"/>
      <c r="F53" s="3"/>
      <c r="G53" s="3"/>
      <c r="H53" s="3"/>
      <c r="I53" s="3"/>
      <c r="J53" s="3"/>
      <c r="K53" s="3"/>
    </row>
  </sheetData>
  <mergeCells count="7">
    <mergeCell ref="C21:C22"/>
    <mergeCell ref="B13:B23"/>
    <mergeCell ref="A13:A23"/>
    <mergeCell ref="I4:K4"/>
    <mergeCell ref="G3:H8"/>
    <mergeCell ref="A29:H29"/>
    <mergeCell ref="A30:H30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E1311-9068-4DAC-A808-8275077C7B0C}">
  <dimension ref="A1:K65"/>
  <sheetViews>
    <sheetView topLeftCell="A19" workbookViewId="0">
      <selection activeCell="E43" sqref="E43"/>
    </sheetView>
  </sheetViews>
  <sheetFormatPr defaultRowHeight="14.5" x14ac:dyDescent="0.35"/>
  <cols>
    <col min="1" max="1" width="9.81640625" customWidth="1"/>
    <col min="2" max="2" width="8.453125" customWidth="1"/>
    <col min="3" max="3" width="12.54296875" customWidth="1"/>
    <col min="4" max="4" width="13.7265625" style="5" customWidth="1"/>
    <col min="5" max="5" width="19.26953125" customWidth="1"/>
    <col min="6" max="6" width="14.26953125" customWidth="1"/>
    <col min="7" max="7" width="13.7265625" customWidth="1"/>
    <col min="8" max="8" width="16.7265625" customWidth="1"/>
  </cols>
  <sheetData>
    <row r="1" spans="1:11" x14ac:dyDescent="0.35">
      <c r="G1" s="20" t="s">
        <v>18</v>
      </c>
    </row>
    <row r="2" spans="1:11" x14ac:dyDescent="0.35">
      <c r="A2" s="3"/>
      <c r="B2" s="3"/>
      <c r="C2" s="3"/>
      <c r="D2" s="4"/>
      <c r="E2" s="3"/>
      <c r="F2" s="3"/>
      <c r="I2" s="1"/>
      <c r="J2" s="3"/>
      <c r="K2" s="3"/>
    </row>
    <row r="3" spans="1:11" x14ac:dyDescent="0.35">
      <c r="A3" s="3"/>
      <c r="B3" s="3"/>
      <c r="C3" s="3"/>
      <c r="D3" s="4"/>
      <c r="E3" s="3"/>
      <c r="F3" s="3"/>
      <c r="G3" s="17" t="s">
        <v>37</v>
      </c>
      <c r="H3" s="17"/>
      <c r="I3" s="1"/>
      <c r="J3" s="3"/>
      <c r="K3" s="3"/>
    </row>
    <row r="4" spans="1:11" x14ac:dyDescent="0.35">
      <c r="A4" s="6"/>
      <c r="B4" s="6"/>
      <c r="C4" s="6"/>
      <c r="D4" s="7"/>
      <c r="E4" s="6"/>
      <c r="F4" s="6"/>
      <c r="G4" s="17"/>
      <c r="H4" s="17"/>
      <c r="I4" s="14"/>
      <c r="J4" s="14"/>
      <c r="K4" s="14"/>
    </row>
    <row r="5" spans="1:11" x14ac:dyDescent="0.35">
      <c r="A5" s="6"/>
      <c r="B5" s="6"/>
      <c r="C5" s="6"/>
      <c r="D5" s="7"/>
      <c r="E5" s="6"/>
      <c r="F5" s="6"/>
      <c r="G5" s="17"/>
      <c r="H5" s="17"/>
      <c r="I5" s="1"/>
      <c r="J5" s="1"/>
      <c r="K5" s="1"/>
    </row>
    <row r="6" spans="1:11" x14ac:dyDescent="0.35">
      <c r="A6" s="6"/>
      <c r="B6" s="6"/>
      <c r="C6" s="6"/>
      <c r="D6" s="7"/>
      <c r="E6" s="6"/>
      <c r="F6" s="6"/>
      <c r="G6" s="17"/>
      <c r="H6" s="17"/>
      <c r="I6" s="1"/>
      <c r="J6" s="1"/>
      <c r="K6" s="1"/>
    </row>
    <row r="7" spans="1:11" x14ac:dyDescent="0.35">
      <c r="A7" s="6"/>
      <c r="B7" s="6"/>
      <c r="C7" s="6"/>
      <c r="D7" s="7"/>
      <c r="E7" s="6"/>
      <c r="F7" s="6"/>
      <c r="G7" s="17"/>
      <c r="H7" s="17"/>
      <c r="I7" s="2"/>
      <c r="J7" s="3"/>
      <c r="K7" s="3"/>
    </row>
    <row r="8" spans="1:11" x14ac:dyDescent="0.35">
      <c r="A8" s="6"/>
      <c r="B8" s="6"/>
      <c r="C8" s="6"/>
      <c r="D8" s="7"/>
      <c r="E8" s="6"/>
      <c r="F8" s="6"/>
      <c r="G8" s="17"/>
      <c r="H8" s="17"/>
      <c r="I8" s="2"/>
      <c r="J8" s="3"/>
      <c r="K8" s="3"/>
    </row>
    <row r="9" spans="1:11" x14ac:dyDescent="0.35">
      <c r="A9" s="6"/>
      <c r="B9" s="6"/>
      <c r="C9" s="6"/>
      <c r="D9" s="7"/>
      <c r="E9" s="6"/>
      <c r="F9" s="6"/>
      <c r="G9" s="6"/>
      <c r="H9" s="6"/>
      <c r="I9" s="3"/>
      <c r="J9" s="3"/>
      <c r="K9" s="3"/>
    </row>
    <row r="10" spans="1:11" x14ac:dyDescent="0.35">
      <c r="A10" s="6"/>
      <c r="B10" s="8" t="s">
        <v>1</v>
      </c>
      <c r="C10" s="6"/>
      <c r="D10" s="7"/>
      <c r="E10" s="6"/>
      <c r="F10" s="6"/>
      <c r="G10" s="6"/>
      <c r="H10" s="6"/>
      <c r="I10" s="3"/>
      <c r="J10" s="3"/>
      <c r="K10" s="3"/>
    </row>
    <row r="11" spans="1:11" x14ac:dyDescent="0.35">
      <c r="A11" s="6"/>
      <c r="B11" s="6"/>
      <c r="C11" s="6"/>
      <c r="D11" s="7"/>
      <c r="E11" s="6"/>
      <c r="F11" s="6"/>
      <c r="G11" s="6"/>
      <c r="H11" s="6"/>
      <c r="I11" s="3"/>
      <c r="J11" s="3"/>
      <c r="K11" s="3"/>
    </row>
    <row r="12" spans="1:11" x14ac:dyDescent="0.35">
      <c r="A12" s="22" t="s">
        <v>2</v>
      </c>
      <c r="B12" s="22" t="s">
        <v>3</v>
      </c>
      <c r="C12" s="22" t="s">
        <v>4</v>
      </c>
      <c r="D12" s="22"/>
      <c r="E12" s="23" t="s">
        <v>7</v>
      </c>
      <c r="F12" s="22" t="s">
        <v>5</v>
      </c>
      <c r="G12" s="22" t="s">
        <v>19</v>
      </c>
      <c r="H12" s="23" t="s">
        <v>6</v>
      </c>
      <c r="I12" s="3"/>
      <c r="J12" s="3"/>
      <c r="K12" s="3"/>
    </row>
    <row r="13" spans="1:11" x14ac:dyDescent="0.35">
      <c r="A13" s="45">
        <v>851</v>
      </c>
      <c r="B13" s="24">
        <v>85195</v>
      </c>
      <c r="C13" s="25">
        <v>4010</v>
      </c>
      <c r="D13" s="26" t="s">
        <v>10</v>
      </c>
      <c r="E13" s="27">
        <v>2228038.38</v>
      </c>
      <c r="F13" s="27"/>
      <c r="G13" s="27">
        <v>10000</v>
      </c>
      <c r="H13" s="27">
        <f t="shared" ref="H13:H15" si="0">E13-F13+G13</f>
        <v>2238038.38</v>
      </c>
      <c r="I13" s="3"/>
      <c r="J13" s="3"/>
      <c r="K13" s="3"/>
    </row>
    <row r="14" spans="1:11" x14ac:dyDescent="0.35">
      <c r="A14" s="46"/>
      <c r="B14" s="29"/>
      <c r="C14" s="30"/>
      <c r="D14" s="26" t="s">
        <v>11</v>
      </c>
      <c r="E14" s="27">
        <v>258700</v>
      </c>
      <c r="F14" s="28"/>
      <c r="G14" s="28"/>
      <c r="H14" s="27">
        <f t="shared" si="0"/>
        <v>258700</v>
      </c>
      <c r="I14" s="3"/>
      <c r="J14" s="3"/>
      <c r="K14" s="3"/>
    </row>
    <row r="15" spans="1:11" x14ac:dyDescent="0.35">
      <c r="A15" s="46"/>
      <c r="B15" s="29"/>
      <c r="C15" s="31" t="s">
        <v>16</v>
      </c>
      <c r="D15" s="32"/>
      <c r="E15" s="33">
        <f>SUM(E13:E14)</f>
        <v>2486738.38</v>
      </c>
      <c r="F15" s="34">
        <f>SUM(F13:F14)</f>
        <v>0</v>
      </c>
      <c r="G15" s="33">
        <f>SUM(G13:G14)</f>
        <v>10000</v>
      </c>
      <c r="H15" s="33">
        <f t="shared" si="0"/>
        <v>2496738.38</v>
      </c>
      <c r="I15" s="3"/>
      <c r="J15" s="3"/>
      <c r="K15" s="3"/>
    </row>
    <row r="16" spans="1:11" x14ac:dyDescent="0.35">
      <c r="A16" s="46"/>
      <c r="B16" s="29"/>
      <c r="C16" s="25">
        <v>4120</v>
      </c>
      <c r="D16" s="26" t="s">
        <v>10</v>
      </c>
      <c r="E16" s="27">
        <v>61334</v>
      </c>
      <c r="F16" s="27">
        <v>15550</v>
      </c>
      <c r="G16" s="28"/>
      <c r="H16" s="27">
        <f t="shared" ref="H16:H20" si="1">E16-F16+G16</f>
        <v>45784</v>
      </c>
      <c r="I16" s="3"/>
      <c r="J16" s="3"/>
      <c r="K16" s="3"/>
    </row>
    <row r="17" spans="1:11" x14ac:dyDescent="0.35">
      <c r="A17" s="46"/>
      <c r="B17" s="29"/>
      <c r="C17" s="30"/>
      <c r="D17" s="26" t="s">
        <v>11</v>
      </c>
      <c r="E17" s="27">
        <v>5100</v>
      </c>
      <c r="F17" s="28"/>
      <c r="G17" s="28"/>
      <c r="H17" s="27">
        <f t="shared" si="1"/>
        <v>5100</v>
      </c>
      <c r="I17" s="3"/>
      <c r="J17" s="3"/>
      <c r="K17" s="3"/>
    </row>
    <row r="18" spans="1:11" x14ac:dyDescent="0.35">
      <c r="A18" s="46"/>
      <c r="B18" s="29"/>
      <c r="C18" s="31" t="s">
        <v>24</v>
      </c>
      <c r="D18" s="32"/>
      <c r="E18" s="33">
        <f>SUM(E16:E17)</f>
        <v>66434</v>
      </c>
      <c r="F18" s="33">
        <f>SUM(F16:F17)</f>
        <v>15550</v>
      </c>
      <c r="G18" s="34">
        <v>0</v>
      </c>
      <c r="H18" s="33">
        <f t="shared" si="1"/>
        <v>50884</v>
      </c>
      <c r="I18" s="3"/>
      <c r="J18" s="3"/>
      <c r="K18" s="3"/>
    </row>
    <row r="19" spans="1:11" x14ac:dyDescent="0.35">
      <c r="A19" s="46"/>
      <c r="B19" s="29"/>
      <c r="C19" s="35">
        <v>4140</v>
      </c>
      <c r="D19" s="26" t="s">
        <v>10</v>
      </c>
      <c r="E19" s="27">
        <v>24000</v>
      </c>
      <c r="F19" s="27">
        <v>10000</v>
      </c>
      <c r="G19" s="27"/>
      <c r="H19" s="27">
        <f t="shared" si="1"/>
        <v>14000</v>
      </c>
      <c r="I19" s="3"/>
      <c r="J19" s="3"/>
      <c r="K19" s="3"/>
    </row>
    <row r="20" spans="1:11" x14ac:dyDescent="0.35">
      <c r="A20" s="46"/>
      <c r="B20" s="29"/>
      <c r="C20" s="37" t="s">
        <v>22</v>
      </c>
      <c r="D20" s="32"/>
      <c r="E20" s="33">
        <f>SUM(E19:E19)</f>
        <v>24000</v>
      </c>
      <c r="F20" s="33">
        <f>SUM(F19:F19)</f>
        <v>10000</v>
      </c>
      <c r="G20" s="34">
        <f>SUM(G19)</f>
        <v>0</v>
      </c>
      <c r="H20" s="33">
        <f t="shared" si="1"/>
        <v>14000</v>
      </c>
      <c r="I20" s="3"/>
      <c r="J20" s="3"/>
      <c r="K20" s="3"/>
    </row>
    <row r="21" spans="1:11" x14ac:dyDescent="0.35">
      <c r="A21" s="46"/>
      <c r="B21" s="29"/>
      <c r="C21" s="35">
        <v>4170</v>
      </c>
      <c r="D21" s="26" t="s">
        <v>10</v>
      </c>
      <c r="E21" s="27">
        <v>55440</v>
      </c>
      <c r="F21" s="27"/>
      <c r="G21" s="27">
        <v>5550</v>
      </c>
      <c r="H21" s="27">
        <f t="shared" ref="H21:H27" si="2">E21-F21+G21</f>
        <v>60990</v>
      </c>
      <c r="I21" s="3"/>
      <c r="J21" s="3"/>
      <c r="K21" s="3"/>
    </row>
    <row r="22" spans="1:11" x14ac:dyDescent="0.35">
      <c r="A22" s="46"/>
      <c r="B22" s="29"/>
      <c r="C22" s="37" t="s">
        <v>25</v>
      </c>
      <c r="D22" s="32"/>
      <c r="E22" s="33">
        <f>SUM(E21:E21)</f>
        <v>55440</v>
      </c>
      <c r="F22" s="34">
        <f>SUM(F21:F21)</f>
        <v>0</v>
      </c>
      <c r="G22" s="33">
        <f>SUM(G21)</f>
        <v>5550</v>
      </c>
      <c r="H22" s="33">
        <f t="shared" si="2"/>
        <v>60990</v>
      </c>
      <c r="I22" s="3"/>
      <c r="J22" s="3"/>
      <c r="K22" s="3"/>
    </row>
    <row r="23" spans="1:11" x14ac:dyDescent="0.35">
      <c r="A23" s="46"/>
      <c r="B23" s="29"/>
      <c r="C23" s="24">
        <v>4210</v>
      </c>
      <c r="D23" s="26" t="s">
        <v>10</v>
      </c>
      <c r="E23" s="47">
        <v>20000</v>
      </c>
      <c r="F23" s="48"/>
      <c r="G23" s="47">
        <v>2000</v>
      </c>
      <c r="H23" s="27">
        <f t="shared" si="2"/>
        <v>22000</v>
      </c>
      <c r="I23" s="3"/>
      <c r="J23" s="3"/>
      <c r="K23" s="3"/>
    </row>
    <row r="24" spans="1:11" x14ac:dyDescent="0.35">
      <c r="A24" s="46"/>
      <c r="B24" s="29"/>
      <c r="C24" s="36"/>
      <c r="D24" s="26" t="s">
        <v>11</v>
      </c>
      <c r="E24" s="47">
        <v>22900</v>
      </c>
      <c r="F24" s="48"/>
      <c r="G24" s="47"/>
      <c r="H24" s="27">
        <f t="shared" si="2"/>
        <v>22900</v>
      </c>
      <c r="I24" s="3"/>
      <c r="J24" s="3"/>
      <c r="K24" s="3"/>
    </row>
    <row r="25" spans="1:11" x14ac:dyDescent="0.35">
      <c r="A25" s="46"/>
      <c r="B25" s="29"/>
      <c r="C25" s="37" t="s">
        <v>23</v>
      </c>
      <c r="D25" s="32"/>
      <c r="E25" s="33">
        <f>SUM(E23:E24)</f>
        <v>42900</v>
      </c>
      <c r="F25" s="34">
        <f>SUM(F23:F24)</f>
        <v>0</v>
      </c>
      <c r="G25" s="33">
        <f>SUM(G23:G24)</f>
        <v>2000</v>
      </c>
      <c r="H25" s="33">
        <f t="shared" si="2"/>
        <v>44900</v>
      </c>
      <c r="I25" s="3"/>
      <c r="J25" s="3"/>
      <c r="K25" s="3"/>
    </row>
    <row r="26" spans="1:11" x14ac:dyDescent="0.35">
      <c r="A26" s="46"/>
      <c r="B26" s="29"/>
      <c r="C26" s="24">
        <v>4300</v>
      </c>
      <c r="D26" s="26" t="s">
        <v>10</v>
      </c>
      <c r="E26" s="47">
        <v>305806</v>
      </c>
      <c r="F26" s="48"/>
      <c r="G26" s="47">
        <v>8000</v>
      </c>
      <c r="H26" s="27">
        <f t="shared" si="2"/>
        <v>313806</v>
      </c>
      <c r="I26" s="3"/>
      <c r="J26" s="3"/>
      <c r="K26" s="3"/>
    </row>
    <row r="27" spans="1:11" x14ac:dyDescent="0.35">
      <c r="A27" s="46"/>
      <c r="B27" s="29"/>
      <c r="C27" s="36"/>
      <c r="D27" s="26" t="s">
        <v>11</v>
      </c>
      <c r="E27" s="27">
        <v>12600</v>
      </c>
      <c r="F27" s="27"/>
      <c r="G27" s="28"/>
      <c r="H27" s="27">
        <f t="shared" si="2"/>
        <v>12600</v>
      </c>
      <c r="I27" s="3"/>
      <c r="J27" s="3"/>
      <c r="K27" s="3"/>
    </row>
    <row r="28" spans="1:11" x14ac:dyDescent="0.35">
      <c r="A28" s="46"/>
      <c r="B28" s="29"/>
      <c r="C28" s="31" t="s">
        <v>12</v>
      </c>
      <c r="D28" s="32"/>
      <c r="E28" s="33">
        <f>SUM(E26:E27)</f>
        <v>318406</v>
      </c>
      <c r="F28" s="34">
        <f>SUM(F27)</f>
        <v>0</v>
      </c>
      <c r="G28" s="33">
        <f>SUM(G26:G27)</f>
        <v>8000</v>
      </c>
      <c r="H28" s="33">
        <f>E28-F28+G28</f>
        <v>326406</v>
      </c>
      <c r="I28" s="3"/>
      <c r="J28" s="3"/>
      <c r="K28" s="3"/>
    </row>
    <row r="29" spans="1:11" x14ac:dyDescent="0.35">
      <c r="A29" s="46"/>
      <c r="B29" s="29"/>
      <c r="C29" s="35">
        <v>4510</v>
      </c>
      <c r="D29" s="26" t="s">
        <v>10</v>
      </c>
      <c r="E29" s="27">
        <v>200</v>
      </c>
      <c r="F29" s="27"/>
      <c r="G29" s="28">
        <v>500</v>
      </c>
      <c r="H29" s="27">
        <f t="shared" ref="H29:H30" si="3">E29-F29+G29</f>
        <v>700</v>
      </c>
      <c r="I29" s="3"/>
      <c r="J29" s="3"/>
      <c r="K29" s="3"/>
    </row>
    <row r="30" spans="1:11" x14ac:dyDescent="0.35">
      <c r="A30" s="46"/>
      <c r="B30" s="29"/>
      <c r="C30" s="37" t="s">
        <v>28</v>
      </c>
      <c r="D30" s="32"/>
      <c r="E30" s="33">
        <f>SUM(E29:E29)</f>
        <v>200</v>
      </c>
      <c r="F30" s="34">
        <f>SUM(F29:F29)</f>
        <v>0</v>
      </c>
      <c r="G30" s="34">
        <f>SUM(G29)</f>
        <v>500</v>
      </c>
      <c r="H30" s="33">
        <f t="shared" si="3"/>
        <v>700</v>
      </c>
      <c r="I30" s="3"/>
      <c r="J30" s="3"/>
      <c r="K30" s="3"/>
    </row>
    <row r="31" spans="1:11" x14ac:dyDescent="0.35">
      <c r="A31" s="46"/>
      <c r="B31" s="29"/>
      <c r="C31" s="35">
        <v>4700</v>
      </c>
      <c r="D31" s="26" t="s">
        <v>10</v>
      </c>
      <c r="E31" s="27">
        <v>2000</v>
      </c>
      <c r="F31" s="27">
        <v>500</v>
      </c>
      <c r="G31" s="28"/>
      <c r="H31" s="27">
        <f t="shared" ref="H31:H32" si="4">E31-F31+G31</f>
        <v>1500</v>
      </c>
      <c r="I31" s="3"/>
      <c r="J31" s="3"/>
      <c r="K31" s="3"/>
    </row>
    <row r="32" spans="1:11" x14ac:dyDescent="0.35">
      <c r="A32" s="49"/>
      <c r="B32" s="36"/>
      <c r="C32" s="37" t="s">
        <v>29</v>
      </c>
      <c r="D32" s="32"/>
      <c r="E32" s="33">
        <f>SUM(E31:E31)</f>
        <v>2000</v>
      </c>
      <c r="F32" s="33">
        <f>SUM(F31:F31)</f>
        <v>500</v>
      </c>
      <c r="G32" s="34">
        <f>SUM(G31)</f>
        <v>0</v>
      </c>
      <c r="H32" s="33">
        <f t="shared" si="4"/>
        <v>1500</v>
      </c>
      <c r="I32" s="3"/>
      <c r="J32" s="3"/>
      <c r="K32" s="3"/>
    </row>
    <row r="33" spans="1:11" x14ac:dyDescent="0.35">
      <c r="A33" s="37" t="s">
        <v>8</v>
      </c>
      <c r="B33" s="38"/>
      <c r="C33" s="38"/>
      <c r="D33" s="32"/>
      <c r="E33" s="33">
        <v>3954248</v>
      </c>
      <c r="F33" s="33">
        <f>F22+F28+F25+F15+F18+F20+F30+F32</f>
        <v>26050</v>
      </c>
      <c r="G33" s="33">
        <f>G22+G28+G25+G20+G18+G15+G30+G32</f>
        <v>26050</v>
      </c>
      <c r="H33" s="33">
        <v>3954248</v>
      </c>
      <c r="I33" s="3"/>
      <c r="J33" s="3"/>
      <c r="K33" s="3"/>
    </row>
    <row r="34" spans="1:11" x14ac:dyDescent="0.35">
      <c r="A34" s="6"/>
      <c r="B34" s="6"/>
      <c r="C34" s="6"/>
      <c r="D34" s="7"/>
      <c r="E34" s="6"/>
      <c r="F34" s="6"/>
      <c r="G34" s="6"/>
      <c r="H34" s="6"/>
      <c r="I34" s="3"/>
      <c r="J34" s="3"/>
      <c r="K34" s="3"/>
    </row>
    <row r="35" spans="1:11" x14ac:dyDescent="0.35">
      <c r="A35" s="8" t="s">
        <v>9</v>
      </c>
      <c r="B35" s="6"/>
      <c r="C35" s="6"/>
      <c r="D35" s="7"/>
      <c r="E35" s="6"/>
      <c r="F35" s="6"/>
      <c r="G35" s="6"/>
      <c r="H35" s="6"/>
      <c r="I35" s="3"/>
      <c r="J35" s="3"/>
      <c r="K35" s="3"/>
    </row>
    <row r="36" spans="1:11" x14ac:dyDescent="0.35">
      <c r="A36" s="9"/>
      <c r="B36" s="6"/>
      <c r="C36" s="6"/>
      <c r="D36" s="7"/>
      <c r="E36" s="6"/>
      <c r="F36" s="6"/>
      <c r="G36" s="6"/>
      <c r="H36" s="6"/>
      <c r="I36" s="3"/>
      <c r="J36" s="3"/>
      <c r="K36" s="3"/>
    </row>
    <row r="37" spans="1:11" ht="33.75" customHeight="1" x14ac:dyDescent="0.35">
      <c r="A37" s="12" t="s">
        <v>45</v>
      </c>
      <c r="B37" s="12"/>
      <c r="C37" s="12"/>
      <c r="D37" s="12"/>
      <c r="E37" s="12"/>
      <c r="F37" s="12"/>
      <c r="G37" s="12"/>
      <c r="H37" s="12"/>
      <c r="I37" s="3"/>
      <c r="J37" s="3"/>
      <c r="K37" s="3"/>
    </row>
    <row r="38" spans="1:11" x14ac:dyDescent="0.35">
      <c r="A38" s="8"/>
      <c r="B38" s="19"/>
      <c r="C38" s="19"/>
      <c r="D38" s="7"/>
      <c r="E38" s="19"/>
      <c r="F38" s="19"/>
      <c r="G38" s="19"/>
      <c r="H38" s="19"/>
      <c r="I38" s="3"/>
      <c r="J38" s="3"/>
      <c r="K38" s="3"/>
    </row>
    <row r="39" spans="1:11" ht="42.75" customHeight="1" x14ac:dyDescent="0.35">
      <c r="A39" s="12" t="s">
        <v>46</v>
      </c>
      <c r="B39" s="12"/>
      <c r="C39" s="12"/>
      <c r="D39" s="12"/>
      <c r="E39" s="12"/>
      <c r="F39" s="12"/>
      <c r="G39" s="12"/>
      <c r="H39" s="12"/>
      <c r="I39" s="3"/>
      <c r="J39" s="3"/>
      <c r="K39" s="3"/>
    </row>
    <row r="40" spans="1:11" x14ac:dyDescent="0.35">
      <c r="A40" s="13"/>
      <c r="B40" s="13"/>
      <c r="C40" s="13"/>
      <c r="D40" s="13"/>
      <c r="E40" s="13"/>
      <c r="F40" s="13"/>
      <c r="G40" s="13"/>
      <c r="H40" s="13"/>
      <c r="I40" s="3"/>
      <c r="J40" s="3"/>
      <c r="K40" s="3"/>
    </row>
    <row r="41" spans="1:11" ht="36.75" customHeight="1" x14ac:dyDescent="0.35">
      <c r="A41" s="12" t="s">
        <v>47</v>
      </c>
      <c r="B41" s="12"/>
      <c r="C41" s="12"/>
      <c r="D41" s="12"/>
      <c r="E41" s="12"/>
      <c r="F41" s="12"/>
      <c r="G41" s="12"/>
      <c r="H41" s="12"/>
      <c r="I41" s="3"/>
      <c r="J41" s="3"/>
      <c r="K41" s="3"/>
    </row>
    <row r="42" spans="1:11" ht="34.5" customHeight="1" x14ac:dyDescent="0.35">
      <c r="A42" s="12"/>
      <c r="B42" s="12"/>
      <c r="C42" s="12"/>
      <c r="D42" s="12"/>
      <c r="E42" s="12"/>
      <c r="F42" s="12"/>
      <c r="G42" s="12"/>
      <c r="H42" s="12"/>
      <c r="I42" s="3"/>
      <c r="J42" s="3"/>
      <c r="K42" s="3"/>
    </row>
    <row r="43" spans="1:11" x14ac:dyDescent="0.35">
      <c r="A43" s="3"/>
      <c r="B43" s="3"/>
      <c r="C43" s="3"/>
      <c r="D43" s="4"/>
      <c r="E43" s="3"/>
      <c r="F43" s="3"/>
      <c r="G43" s="3"/>
      <c r="H43" s="3"/>
      <c r="I43" s="3"/>
      <c r="J43" s="3"/>
      <c r="K43" s="3"/>
    </row>
    <row r="44" spans="1:11" x14ac:dyDescent="0.35">
      <c r="A44" s="3"/>
      <c r="B44" s="3"/>
      <c r="C44" s="3"/>
      <c r="D44" s="4"/>
      <c r="E44" s="3"/>
      <c r="F44" s="3"/>
      <c r="G44" s="3"/>
      <c r="H44" s="3"/>
      <c r="I44" s="3"/>
      <c r="J44" s="3"/>
      <c r="K44" s="3"/>
    </row>
    <row r="45" spans="1:11" x14ac:dyDescent="0.35">
      <c r="A45" s="3"/>
      <c r="B45" s="3"/>
      <c r="C45" s="3"/>
      <c r="D45" s="4"/>
      <c r="E45" s="3"/>
      <c r="F45" s="3"/>
      <c r="G45" s="3"/>
      <c r="H45" s="3"/>
      <c r="I45" s="3"/>
      <c r="J45" s="3"/>
      <c r="K45" s="3"/>
    </row>
    <row r="46" spans="1:11" x14ac:dyDescent="0.35">
      <c r="A46" s="3"/>
      <c r="B46" s="3"/>
      <c r="C46" s="3"/>
      <c r="D46" s="4"/>
      <c r="E46" s="3"/>
      <c r="F46" s="3"/>
      <c r="G46" s="3"/>
      <c r="H46" s="3"/>
      <c r="I46" s="3"/>
      <c r="J46" s="3"/>
      <c r="K46" s="3"/>
    </row>
    <row r="47" spans="1:11" x14ac:dyDescent="0.35">
      <c r="A47" s="3"/>
      <c r="B47" s="3"/>
      <c r="C47" s="3"/>
      <c r="D47" s="4"/>
      <c r="E47" s="3"/>
      <c r="F47" s="3"/>
      <c r="G47" s="3"/>
      <c r="H47" s="3"/>
      <c r="I47" s="3"/>
      <c r="J47" s="3"/>
      <c r="K47" s="3"/>
    </row>
    <row r="48" spans="1:11" x14ac:dyDescent="0.35">
      <c r="A48" s="3"/>
      <c r="B48" s="3"/>
      <c r="C48" s="3"/>
      <c r="D48" s="4"/>
      <c r="E48" s="3"/>
      <c r="F48" s="3"/>
      <c r="G48" s="3"/>
      <c r="H48" s="3"/>
      <c r="I48" s="3"/>
      <c r="J48" s="3"/>
      <c r="K48" s="3"/>
    </row>
    <row r="49" spans="1:11" x14ac:dyDescent="0.35">
      <c r="A49" s="3"/>
      <c r="B49" s="3"/>
      <c r="C49" s="3"/>
      <c r="D49" s="4"/>
      <c r="E49" s="3"/>
      <c r="F49" s="3"/>
      <c r="G49" s="3"/>
      <c r="H49" s="3"/>
      <c r="I49" s="3"/>
      <c r="J49" s="3"/>
      <c r="K49" s="3"/>
    </row>
    <row r="50" spans="1:11" x14ac:dyDescent="0.35">
      <c r="A50" s="3"/>
      <c r="B50" s="3"/>
      <c r="C50" s="3"/>
      <c r="D50" s="4"/>
      <c r="E50" s="3"/>
      <c r="F50" s="3"/>
      <c r="G50" s="3"/>
      <c r="H50" s="3"/>
      <c r="I50" s="3"/>
      <c r="J50" s="3"/>
      <c r="K50" s="3"/>
    </row>
    <row r="51" spans="1:11" x14ac:dyDescent="0.35">
      <c r="A51" s="3"/>
      <c r="B51" s="3"/>
      <c r="C51" s="3"/>
      <c r="D51" s="4"/>
      <c r="E51" s="3"/>
      <c r="F51" s="3"/>
      <c r="G51" s="3"/>
      <c r="H51" s="3"/>
      <c r="I51" s="3"/>
      <c r="J51" s="3"/>
      <c r="K51" s="3"/>
    </row>
    <row r="52" spans="1:11" x14ac:dyDescent="0.35">
      <c r="A52" s="3"/>
      <c r="B52" s="3"/>
      <c r="C52" s="3"/>
      <c r="D52" s="4"/>
      <c r="E52" s="3"/>
      <c r="F52" s="3"/>
      <c r="G52" s="3"/>
      <c r="H52" s="3"/>
      <c r="I52" s="3"/>
      <c r="J52" s="3"/>
      <c r="K52" s="3"/>
    </row>
    <row r="53" spans="1:11" x14ac:dyDescent="0.35">
      <c r="A53" s="3"/>
      <c r="B53" s="3"/>
      <c r="C53" s="3"/>
      <c r="D53" s="4"/>
      <c r="E53" s="3"/>
      <c r="F53" s="3"/>
      <c r="G53" s="3"/>
      <c r="H53" s="3"/>
      <c r="I53" s="3"/>
      <c r="J53" s="3"/>
      <c r="K53" s="3"/>
    </row>
    <row r="54" spans="1:11" x14ac:dyDescent="0.35">
      <c r="A54" s="3"/>
      <c r="B54" s="3"/>
      <c r="C54" s="3"/>
      <c r="D54" s="4"/>
      <c r="E54" s="3"/>
      <c r="F54" s="3"/>
      <c r="G54" s="3"/>
      <c r="H54" s="3"/>
      <c r="I54" s="3"/>
      <c r="J54" s="3"/>
      <c r="K54" s="3"/>
    </row>
    <row r="55" spans="1:11" x14ac:dyDescent="0.35">
      <c r="A55" s="3"/>
      <c r="B55" s="3"/>
      <c r="C55" s="3"/>
      <c r="D55" s="4"/>
      <c r="E55" s="3"/>
      <c r="F55" s="3"/>
      <c r="G55" s="3"/>
      <c r="H55" s="3"/>
      <c r="I55" s="3"/>
      <c r="J55" s="3"/>
      <c r="K55" s="3"/>
    </row>
    <row r="56" spans="1:11" x14ac:dyDescent="0.35">
      <c r="A56" s="3"/>
      <c r="B56" s="3"/>
      <c r="C56" s="3"/>
      <c r="D56" s="4"/>
      <c r="E56" s="3"/>
      <c r="F56" s="3"/>
      <c r="G56" s="3"/>
      <c r="H56" s="3"/>
      <c r="I56" s="3"/>
      <c r="J56" s="3"/>
      <c r="K56" s="3"/>
    </row>
    <row r="57" spans="1:11" x14ac:dyDescent="0.35">
      <c r="A57" s="3"/>
      <c r="B57" s="3"/>
      <c r="C57" s="3"/>
      <c r="D57" s="4"/>
      <c r="E57" s="3"/>
      <c r="F57" s="3"/>
      <c r="G57" s="3"/>
      <c r="H57" s="3"/>
      <c r="I57" s="3"/>
      <c r="J57" s="3"/>
      <c r="K57" s="3"/>
    </row>
    <row r="58" spans="1:11" x14ac:dyDescent="0.35">
      <c r="A58" s="3"/>
      <c r="B58" s="3"/>
      <c r="C58" s="3"/>
      <c r="D58" s="4"/>
      <c r="E58" s="3"/>
      <c r="F58" s="3"/>
      <c r="G58" s="3"/>
      <c r="H58" s="3"/>
      <c r="I58" s="3"/>
      <c r="J58" s="3"/>
      <c r="K58" s="3"/>
    </row>
    <row r="59" spans="1:11" x14ac:dyDescent="0.35">
      <c r="A59" s="3"/>
      <c r="B59" s="3"/>
      <c r="C59" s="3"/>
      <c r="D59" s="4"/>
      <c r="E59" s="3"/>
      <c r="F59" s="3"/>
      <c r="G59" s="3"/>
      <c r="H59" s="3"/>
      <c r="I59" s="3"/>
      <c r="J59" s="3"/>
      <c r="K59" s="3"/>
    </row>
    <row r="60" spans="1:11" x14ac:dyDescent="0.35">
      <c r="A60" s="3"/>
      <c r="B60" s="3"/>
      <c r="C60" s="3"/>
      <c r="D60" s="4"/>
      <c r="E60" s="3"/>
      <c r="F60" s="3"/>
      <c r="G60" s="3"/>
      <c r="H60" s="3"/>
      <c r="I60" s="3"/>
      <c r="J60" s="3"/>
      <c r="K60" s="3"/>
    </row>
    <row r="61" spans="1:11" x14ac:dyDescent="0.35">
      <c r="A61" s="3"/>
      <c r="B61" s="3"/>
      <c r="C61" s="3"/>
      <c r="D61" s="4"/>
      <c r="E61" s="3"/>
      <c r="F61" s="3"/>
      <c r="G61" s="3"/>
      <c r="H61" s="3"/>
      <c r="I61" s="3"/>
      <c r="J61" s="3"/>
      <c r="K61" s="3"/>
    </row>
    <row r="62" spans="1:11" x14ac:dyDescent="0.35">
      <c r="A62" s="3"/>
      <c r="B62" s="3"/>
      <c r="C62" s="3"/>
      <c r="D62" s="4"/>
      <c r="E62" s="3"/>
      <c r="F62" s="3"/>
      <c r="G62" s="3"/>
      <c r="H62" s="3"/>
      <c r="I62" s="3"/>
      <c r="J62" s="3"/>
      <c r="K62" s="3"/>
    </row>
    <row r="63" spans="1:11" x14ac:dyDescent="0.35">
      <c r="A63" s="3"/>
      <c r="B63" s="3"/>
      <c r="C63" s="3"/>
      <c r="D63" s="4"/>
      <c r="E63" s="3"/>
      <c r="F63" s="3"/>
      <c r="G63" s="3"/>
      <c r="H63" s="3"/>
      <c r="I63" s="3"/>
      <c r="J63" s="3"/>
      <c r="K63" s="3"/>
    </row>
    <row r="64" spans="1:11" x14ac:dyDescent="0.35">
      <c r="A64" s="3"/>
      <c r="B64" s="3"/>
      <c r="C64" s="3"/>
      <c r="D64" s="4"/>
      <c r="E64" s="3"/>
      <c r="F64" s="3"/>
      <c r="G64" s="3"/>
      <c r="H64" s="3"/>
      <c r="I64" s="3"/>
      <c r="J64" s="3"/>
      <c r="K64" s="3"/>
    </row>
    <row r="65" spans="1:11" x14ac:dyDescent="0.35">
      <c r="A65" s="3"/>
      <c r="B65" s="3"/>
      <c r="C65" s="3"/>
      <c r="D65" s="4"/>
      <c r="E65" s="3"/>
      <c r="F65" s="3"/>
      <c r="G65" s="3"/>
      <c r="H65" s="3"/>
      <c r="I65" s="3"/>
      <c r="J65" s="3"/>
      <c r="K65" s="3"/>
    </row>
  </sheetData>
  <mergeCells count="11">
    <mergeCell ref="I4:K4"/>
    <mergeCell ref="C23:C24"/>
    <mergeCell ref="C26:C27"/>
    <mergeCell ref="A13:A32"/>
    <mergeCell ref="B13:B32"/>
    <mergeCell ref="G3:H8"/>
    <mergeCell ref="A41:H41"/>
    <mergeCell ref="A42:H42"/>
    <mergeCell ref="A37:H37"/>
    <mergeCell ref="A39:H39"/>
    <mergeCell ref="A40:H40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D4B2B-7B0E-4CFC-9B5D-3020E5A013DF}">
  <dimension ref="A1:K65"/>
  <sheetViews>
    <sheetView topLeftCell="A29" workbookViewId="0">
      <selection activeCell="A39" sqref="A39"/>
    </sheetView>
  </sheetViews>
  <sheetFormatPr defaultRowHeight="14.5" x14ac:dyDescent="0.35"/>
  <cols>
    <col min="1" max="1" width="13.54296875" customWidth="1"/>
    <col min="2" max="2" width="7.81640625" customWidth="1"/>
    <col min="3" max="3" width="10.26953125" customWidth="1"/>
    <col min="4" max="4" width="21.26953125" style="5" customWidth="1"/>
    <col min="5" max="5" width="19.26953125" customWidth="1"/>
    <col min="6" max="6" width="14.26953125" customWidth="1"/>
    <col min="7" max="7" width="13.7265625" customWidth="1"/>
    <col min="8" max="8" width="15.7265625" customWidth="1"/>
  </cols>
  <sheetData>
    <row r="1" spans="1:11" x14ac:dyDescent="0.35">
      <c r="G1" s="8" t="s">
        <v>20</v>
      </c>
    </row>
    <row r="2" spans="1:11" x14ac:dyDescent="0.35">
      <c r="A2" s="6"/>
      <c r="B2" s="6"/>
      <c r="C2" s="6"/>
      <c r="D2" s="7"/>
      <c r="E2" s="6"/>
      <c r="F2" s="6"/>
      <c r="H2" s="6"/>
      <c r="I2" s="1"/>
      <c r="J2" s="3"/>
      <c r="K2" s="3"/>
    </row>
    <row r="3" spans="1:11" x14ac:dyDescent="0.35">
      <c r="A3" s="6"/>
      <c r="B3" s="6"/>
      <c r="C3" s="6"/>
      <c r="D3" s="7"/>
      <c r="E3" s="6"/>
      <c r="F3" s="6"/>
      <c r="G3" s="18" t="s">
        <v>37</v>
      </c>
      <c r="H3" s="18"/>
      <c r="I3" s="1"/>
      <c r="J3" s="3"/>
      <c r="K3" s="3"/>
    </row>
    <row r="4" spans="1:11" x14ac:dyDescent="0.35">
      <c r="A4" s="6"/>
      <c r="B4" s="6"/>
      <c r="C4" s="6"/>
      <c r="D4" s="7"/>
      <c r="E4" s="6"/>
      <c r="F4" s="6"/>
      <c r="G4" s="18"/>
      <c r="H4" s="18"/>
      <c r="I4" s="14"/>
      <c r="J4" s="14"/>
      <c r="K4" s="14"/>
    </row>
    <row r="5" spans="1:11" x14ac:dyDescent="0.35">
      <c r="A5" s="6"/>
      <c r="B5" s="6"/>
      <c r="C5" s="6"/>
      <c r="D5" s="7"/>
      <c r="E5" s="6"/>
      <c r="F5" s="6"/>
      <c r="G5" s="18"/>
      <c r="H5" s="18"/>
      <c r="I5" s="1"/>
      <c r="J5" s="1"/>
      <c r="K5" s="1"/>
    </row>
    <row r="6" spans="1:11" x14ac:dyDescent="0.35">
      <c r="A6" s="6"/>
      <c r="B6" s="6"/>
      <c r="C6" s="6"/>
      <c r="D6" s="7"/>
      <c r="E6" s="6"/>
      <c r="F6" s="6"/>
      <c r="G6" s="18"/>
      <c r="H6" s="18"/>
      <c r="I6" s="1"/>
      <c r="J6" s="1"/>
      <c r="K6" s="1"/>
    </row>
    <row r="7" spans="1:11" x14ac:dyDescent="0.35">
      <c r="A7" s="6"/>
      <c r="B7" s="6"/>
      <c r="C7" s="6"/>
      <c r="D7" s="7"/>
      <c r="E7" s="6"/>
      <c r="F7" s="6"/>
      <c r="G7" s="18"/>
      <c r="H7" s="18"/>
      <c r="I7" s="2"/>
      <c r="J7" s="3"/>
      <c r="K7" s="3"/>
    </row>
    <row r="8" spans="1:11" x14ac:dyDescent="0.35">
      <c r="A8" s="6"/>
      <c r="B8" s="6"/>
      <c r="C8" s="6"/>
      <c r="D8" s="7"/>
      <c r="E8" s="6"/>
      <c r="F8" s="6"/>
      <c r="G8" s="18"/>
      <c r="H8" s="18"/>
      <c r="I8" s="2"/>
      <c r="J8" s="3"/>
      <c r="K8" s="3"/>
    </row>
    <row r="9" spans="1:11" x14ac:dyDescent="0.35">
      <c r="A9" s="6"/>
      <c r="B9" s="8" t="s">
        <v>1</v>
      </c>
      <c r="C9" s="6"/>
      <c r="D9" s="7"/>
      <c r="E9" s="6"/>
      <c r="F9" s="6"/>
      <c r="G9" s="6"/>
      <c r="H9" s="6"/>
      <c r="I9" s="3"/>
      <c r="J9" s="3"/>
      <c r="K9" s="3"/>
    </row>
    <row r="10" spans="1:11" x14ac:dyDescent="0.35">
      <c r="A10" s="6"/>
      <c r="B10" s="6"/>
      <c r="C10" s="6"/>
      <c r="D10" s="7"/>
      <c r="E10" s="6"/>
      <c r="F10" s="6"/>
      <c r="G10" s="6"/>
      <c r="H10" s="6"/>
      <c r="I10" s="3"/>
      <c r="J10" s="3"/>
      <c r="K10" s="3"/>
    </row>
    <row r="11" spans="1:11" x14ac:dyDescent="0.35">
      <c r="A11" s="22" t="s">
        <v>2</v>
      </c>
      <c r="B11" s="22" t="s">
        <v>3</v>
      </c>
      <c r="C11" s="22" t="s">
        <v>4</v>
      </c>
      <c r="D11" s="22"/>
      <c r="E11" s="23" t="s">
        <v>7</v>
      </c>
      <c r="F11" s="22" t="s">
        <v>5</v>
      </c>
      <c r="G11" s="22" t="s">
        <v>19</v>
      </c>
      <c r="H11" s="23" t="s">
        <v>6</v>
      </c>
      <c r="I11" s="3"/>
      <c r="J11" s="3"/>
      <c r="K11" s="3"/>
    </row>
    <row r="12" spans="1:11" ht="48.5" customHeight="1" x14ac:dyDescent="0.35">
      <c r="A12" s="24">
        <v>851</v>
      </c>
      <c r="B12" s="24">
        <v>85195</v>
      </c>
      <c r="C12" s="24">
        <v>4010</v>
      </c>
      <c r="D12" s="40" t="s">
        <v>48</v>
      </c>
      <c r="E12" s="41">
        <v>35060</v>
      </c>
      <c r="F12" s="42">
        <v>0</v>
      </c>
      <c r="G12" s="41">
        <v>10000</v>
      </c>
      <c r="H12" s="41">
        <f t="shared" ref="H12:H30" si="0">E12-F12+G12</f>
        <v>45060</v>
      </c>
      <c r="I12" s="3"/>
      <c r="J12" s="3"/>
      <c r="K12" s="3"/>
    </row>
    <row r="13" spans="1:11" ht="35" customHeight="1" x14ac:dyDescent="0.35">
      <c r="A13" s="29"/>
      <c r="B13" s="29"/>
      <c r="C13" s="29"/>
      <c r="D13" s="40" t="s">
        <v>49</v>
      </c>
      <c r="E13" s="41">
        <v>2192978.38</v>
      </c>
      <c r="F13" s="42">
        <v>0</v>
      </c>
      <c r="G13" s="42">
        <v>0</v>
      </c>
      <c r="H13" s="41">
        <f t="shared" si="0"/>
        <v>2192978.38</v>
      </c>
      <c r="I13" s="3"/>
      <c r="J13" s="3"/>
      <c r="K13" s="3"/>
    </row>
    <row r="14" spans="1:11" ht="43.5" x14ac:dyDescent="0.35">
      <c r="A14" s="29"/>
      <c r="B14" s="29"/>
      <c r="C14" s="36"/>
      <c r="D14" s="40" t="s">
        <v>50</v>
      </c>
      <c r="E14" s="41">
        <v>258700</v>
      </c>
      <c r="F14" s="42">
        <v>0</v>
      </c>
      <c r="G14" s="42">
        <v>0</v>
      </c>
      <c r="H14" s="41">
        <f t="shared" si="0"/>
        <v>258700</v>
      </c>
      <c r="I14" s="3"/>
      <c r="J14" s="3"/>
      <c r="K14" s="3"/>
    </row>
    <row r="15" spans="1:11" x14ac:dyDescent="0.35">
      <c r="A15" s="29"/>
      <c r="B15" s="29"/>
      <c r="C15" s="31" t="s">
        <v>16</v>
      </c>
      <c r="D15" s="32"/>
      <c r="E15" s="33">
        <f>SUM(E12:E14)</f>
        <v>2486738.38</v>
      </c>
      <c r="F15" s="34">
        <f>SUM(F12:F14)</f>
        <v>0</v>
      </c>
      <c r="G15" s="33">
        <f>SUM(G12:G14)</f>
        <v>10000</v>
      </c>
      <c r="H15" s="33">
        <f>SUM(H12:H14)</f>
        <v>2496738.38</v>
      </c>
      <c r="I15" s="3"/>
      <c r="J15" s="3"/>
      <c r="K15" s="3"/>
    </row>
    <row r="16" spans="1:11" ht="61" customHeight="1" x14ac:dyDescent="0.35">
      <c r="A16" s="29"/>
      <c r="B16" s="29"/>
      <c r="C16" s="24">
        <v>4120</v>
      </c>
      <c r="D16" s="40" t="s">
        <v>51</v>
      </c>
      <c r="E16" s="50">
        <v>57057.63</v>
      </c>
      <c r="F16" s="50">
        <v>15000</v>
      </c>
      <c r="G16" s="51">
        <v>0</v>
      </c>
      <c r="H16" s="41">
        <f t="shared" si="0"/>
        <v>42057.63</v>
      </c>
      <c r="I16" s="3"/>
      <c r="J16" s="3"/>
      <c r="K16" s="3"/>
    </row>
    <row r="17" spans="1:11" ht="48" customHeight="1" x14ac:dyDescent="0.35">
      <c r="A17" s="29"/>
      <c r="B17" s="29"/>
      <c r="C17" s="29"/>
      <c r="D17" s="40" t="s">
        <v>52</v>
      </c>
      <c r="E17" s="50">
        <v>3035.37</v>
      </c>
      <c r="F17" s="51">
        <v>0</v>
      </c>
      <c r="G17" s="51">
        <v>0</v>
      </c>
      <c r="H17" s="41">
        <f t="shared" si="0"/>
        <v>3035.37</v>
      </c>
      <c r="I17" s="3"/>
      <c r="J17" s="3"/>
      <c r="K17" s="3"/>
    </row>
    <row r="18" spans="1:11" ht="34" customHeight="1" x14ac:dyDescent="0.35">
      <c r="A18" s="29"/>
      <c r="B18" s="29"/>
      <c r="C18" s="29"/>
      <c r="D18" s="40" t="s">
        <v>53</v>
      </c>
      <c r="E18" s="50">
        <v>1241</v>
      </c>
      <c r="F18" s="51">
        <v>550</v>
      </c>
      <c r="G18" s="51">
        <v>0</v>
      </c>
      <c r="H18" s="41">
        <f t="shared" si="0"/>
        <v>691</v>
      </c>
      <c r="I18" s="3"/>
      <c r="J18" s="3"/>
      <c r="K18" s="3"/>
    </row>
    <row r="19" spans="1:11" ht="64" customHeight="1" x14ac:dyDescent="0.35">
      <c r="A19" s="29"/>
      <c r="B19" s="29"/>
      <c r="C19" s="36"/>
      <c r="D19" s="40" t="s">
        <v>54</v>
      </c>
      <c r="E19" s="50">
        <v>5100</v>
      </c>
      <c r="F19" s="51">
        <v>0</v>
      </c>
      <c r="G19" s="51">
        <v>0</v>
      </c>
      <c r="H19" s="41">
        <f t="shared" si="0"/>
        <v>5100</v>
      </c>
      <c r="I19" s="3"/>
      <c r="J19" s="3"/>
      <c r="K19" s="3"/>
    </row>
    <row r="20" spans="1:11" x14ac:dyDescent="0.35">
      <c r="A20" s="29"/>
      <c r="B20" s="29"/>
      <c r="C20" s="37" t="s">
        <v>24</v>
      </c>
      <c r="D20" s="32"/>
      <c r="E20" s="33">
        <f>SUM(E16:E19)</f>
        <v>66434</v>
      </c>
      <c r="F20" s="33">
        <f>SUM(F16:F19)</f>
        <v>15550</v>
      </c>
      <c r="G20" s="34">
        <f>SUM(G16:G19)</f>
        <v>0</v>
      </c>
      <c r="H20" s="33">
        <f>SUM(H16:H19)</f>
        <v>50884</v>
      </c>
      <c r="I20" s="3"/>
      <c r="J20" s="3"/>
      <c r="K20" s="3"/>
    </row>
    <row r="21" spans="1:11" ht="32" customHeight="1" x14ac:dyDescent="0.35">
      <c r="A21" s="29"/>
      <c r="B21" s="29"/>
      <c r="C21" s="52">
        <v>4140</v>
      </c>
      <c r="D21" s="40" t="s">
        <v>36</v>
      </c>
      <c r="E21" s="50">
        <v>24000</v>
      </c>
      <c r="F21" s="50">
        <v>10000</v>
      </c>
      <c r="G21" s="51">
        <v>0</v>
      </c>
      <c r="H21" s="41">
        <f t="shared" ref="H21:H26" si="1">E21-F21+G21</f>
        <v>14000</v>
      </c>
      <c r="I21" s="3"/>
      <c r="J21" s="3"/>
      <c r="K21" s="3"/>
    </row>
    <row r="22" spans="1:11" x14ac:dyDescent="0.35">
      <c r="A22" s="29"/>
      <c r="B22" s="29"/>
      <c r="C22" s="37" t="s">
        <v>22</v>
      </c>
      <c r="D22" s="32"/>
      <c r="E22" s="33">
        <f>E21</f>
        <v>24000</v>
      </c>
      <c r="F22" s="33">
        <f>F21</f>
        <v>10000</v>
      </c>
      <c r="G22" s="34">
        <f>G21</f>
        <v>0</v>
      </c>
      <c r="H22" s="33">
        <f>H21</f>
        <v>14000</v>
      </c>
      <c r="I22" s="3"/>
      <c r="J22" s="3"/>
      <c r="K22" s="3"/>
    </row>
    <row r="23" spans="1:11" ht="36.5" customHeight="1" x14ac:dyDescent="0.35">
      <c r="A23" s="29"/>
      <c r="B23" s="29"/>
      <c r="C23" s="52">
        <v>4170</v>
      </c>
      <c r="D23" s="40" t="s">
        <v>35</v>
      </c>
      <c r="E23" s="50">
        <v>55440</v>
      </c>
      <c r="F23" s="51">
        <v>0</v>
      </c>
      <c r="G23" s="50">
        <v>5550</v>
      </c>
      <c r="H23" s="41">
        <f t="shared" si="1"/>
        <v>60990</v>
      </c>
      <c r="I23" s="3"/>
      <c r="J23" s="3"/>
      <c r="K23" s="3"/>
    </row>
    <row r="24" spans="1:11" x14ac:dyDescent="0.35">
      <c r="A24" s="29"/>
      <c r="B24" s="29"/>
      <c r="C24" s="31" t="s">
        <v>25</v>
      </c>
      <c r="D24" s="32"/>
      <c r="E24" s="33">
        <f>E23</f>
        <v>55440</v>
      </c>
      <c r="F24" s="34">
        <f>F23</f>
        <v>0</v>
      </c>
      <c r="G24" s="33">
        <f>G23</f>
        <v>5550</v>
      </c>
      <c r="H24" s="33">
        <f>H23</f>
        <v>60990</v>
      </c>
      <c r="I24" s="3"/>
      <c r="J24" s="3"/>
      <c r="K24" s="3"/>
    </row>
    <row r="25" spans="1:11" x14ac:dyDescent="0.35">
      <c r="A25" s="29"/>
      <c r="B25" s="29"/>
      <c r="C25" s="24">
        <v>4210</v>
      </c>
      <c r="D25" s="26" t="s">
        <v>31</v>
      </c>
      <c r="E25" s="41">
        <v>20000</v>
      </c>
      <c r="F25" s="42">
        <v>0</v>
      </c>
      <c r="G25" s="41">
        <v>2000</v>
      </c>
      <c r="H25" s="41">
        <f t="shared" si="1"/>
        <v>22000</v>
      </c>
      <c r="I25" s="3"/>
      <c r="J25" s="3"/>
      <c r="K25" s="3"/>
    </row>
    <row r="26" spans="1:11" x14ac:dyDescent="0.35">
      <c r="A26" s="29"/>
      <c r="B26" s="29"/>
      <c r="C26" s="36"/>
      <c r="D26" s="40" t="s">
        <v>32</v>
      </c>
      <c r="E26" s="41">
        <v>22900</v>
      </c>
      <c r="F26" s="42">
        <v>0</v>
      </c>
      <c r="G26" s="42">
        <v>0</v>
      </c>
      <c r="H26" s="41">
        <f t="shared" si="1"/>
        <v>22900</v>
      </c>
      <c r="I26" s="3"/>
      <c r="J26" s="3"/>
      <c r="K26" s="3"/>
    </row>
    <row r="27" spans="1:11" x14ac:dyDescent="0.35">
      <c r="A27" s="29"/>
      <c r="B27" s="29"/>
      <c r="C27" s="31" t="s">
        <v>23</v>
      </c>
      <c r="D27" s="32"/>
      <c r="E27" s="33">
        <f>SUM(E25:E26)</f>
        <v>42900</v>
      </c>
      <c r="F27" s="34">
        <f>SUM(F25:F26)</f>
        <v>0</v>
      </c>
      <c r="G27" s="33">
        <f>SUM(G25:G26)</f>
        <v>2000</v>
      </c>
      <c r="H27" s="33">
        <f>SUM(H25:H26)</f>
        <v>44900</v>
      </c>
      <c r="I27" s="3"/>
      <c r="J27" s="3"/>
      <c r="K27" s="3"/>
    </row>
    <row r="28" spans="1:11" x14ac:dyDescent="0.35">
      <c r="A28" s="29"/>
      <c r="B28" s="29"/>
      <c r="C28" s="24">
        <v>4300</v>
      </c>
      <c r="D28" s="26" t="s">
        <v>13</v>
      </c>
      <c r="E28" s="41">
        <v>305656</v>
      </c>
      <c r="F28" s="42">
        <v>0</v>
      </c>
      <c r="G28" s="41">
        <v>8000</v>
      </c>
      <c r="H28" s="41">
        <f t="shared" si="0"/>
        <v>313656</v>
      </c>
      <c r="I28" s="3"/>
      <c r="J28" s="3"/>
      <c r="K28" s="3"/>
    </row>
    <row r="29" spans="1:11" ht="43.5" x14ac:dyDescent="0.35">
      <c r="A29" s="29"/>
      <c r="B29" s="29"/>
      <c r="C29" s="29"/>
      <c r="D29" s="40" t="s">
        <v>42</v>
      </c>
      <c r="E29" s="41">
        <v>150</v>
      </c>
      <c r="F29" s="42">
        <v>0</v>
      </c>
      <c r="G29" s="42">
        <v>0</v>
      </c>
      <c r="H29" s="41">
        <f t="shared" si="0"/>
        <v>150</v>
      </c>
      <c r="I29" s="3"/>
      <c r="J29" s="3"/>
      <c r="K29" s="3"/>
    </row>
    <row r="30" spans="1:11" x14ac:dyDescent="0.35">
      <c r="A30" s="29"/>
      <c r="B30" s="29"/>
      <c r="C30" s="36"/>
      <c r="D30" s="44" t="s">
        <v>14</v>
      </c>
      <c r="E30" s="41">
        <v>12600</v>
      </c>
      <c r="F30" s="42">
        <v>0</v>
      </c>
      <c r="G30" s="42">
        <v>0</v>
      </c>
      <c r="H30" s="41">
        <f t="shared" si="0"/>
        <v>12600</v>
      </c>
      <c r="I30" s="3"/>
      <c r="J30" s="3"/>
      <c r="K30" s="3"/>
    </row>
    <row r="31" spans="1:11" x14ac:dyDescent="0.35">
      <c r="A31" s="29"/>
      <c r="B31" s="29"/>
      <c r="C31" s="31" t="s">
        <v>12</v>
      </c>
      <c r="D31" s="32"/>
      <c r="E31" s="33">
        <f>SUM(E28:E30)</f>
        <v>318406</v>
      </c>
      <c r="F31" s="34">
        <f>SUM(F28:F30)</f>
        <v>0</v>
      </c>
      <c r="G31" s="33">
        <f t="shared" ref="G31:H31" si="2">SUM(G28:G30)</f>
        <v>8000</v>
      </c>
      <c r="H31" s="33">
        <f t="shared" si="2"/>
        <v>326406</v>
      </c>
      <c r="I31" s="3"/>
      <c r="J31" s="3"/>
      <c r="K31" s="3"/>
    </row>
    <row r="32" spans="1:11" x14ac:dyDescent="0.35">
      <c r="A32" s="29"/>
      <c r="B32" s="29"/>
      <c r="C32" s="53">
        <v>4510</v>
      </c>
      <c r="D32" s="26" t="s">
        <v>33</v>
      </c>
      <c r="E32" s="41">
        <v>200</v>
      </c>
      <c r="F32" s="42">
        <v>0</v>
      </c>
      <c r="G32" s="41">
        <v>500</v>
      </c>
      <c r="H32" s="41">
        <f t="shared" ref="H32" si="3">E32-F32+G32</f>
        <v>700</v>
      </c>
      <c r="I32" s="3"/>
      <c r="J32" s="3"/>
      <c r="K32" s="3"/>
    </row>
    <row r="33" spans="1:11" x14ac:dyDescent="0.35">
      <c r="A33" s="29"/>
      <c r="B33" s="29"/>
      <c r="C33" s="31" t="s">
        <v>28</v>
      </c>
      <c r="D33" s="32"/>
      <c r="E33" s="33">
        <f>SUM(E32:E32)</f>
        <v>200</v>
      </c>
      <c r="F33" s="34">
        <f>SUM(F32:F32)</f>
        <v>0</v>
      </c>
      <c r="G33" s="33">
        <f>SUM(G32:G32)</f>
        <v>500</v>
      </c>
      <c r="H33" s="33">
        <f>SUM(H32:H32)</f>
        <v>700</v>
      </c>
      <c r="I33" s="3"/>
      <c r="J33" s="3"/>
      <c r="K33" s="3"/>
    </row>
    <row r="34" spans="1:11" x14ac:dyDescent="0.35">
      <c r="A34" s="29"/>
      <c r="B34" s="29"/>
      <c r="C34" s="53">
        <v>4700</v>
      </c>
      <c r="D34" s="26" t="s">
        <v>34</v>
      </c>
      <c r="E34" s="41">
        <v>2000</v>
      </c>
      <c r="F34" s="42">
        <v>500</v>
      </c>
      <c r="G34" s="42">
        <v>0</v>
      </c>
      <c r="H34" s="41">
        <f t="shared" ref="H34" si="4">E34-F34+G34</f>
        <v>1500</v>
      </c>
      <c r="I34" s="3"/>
      <c r="J34" s="3"/>
      <c r="K34" s="3"/>
    </row>
    <row r="35" spans="1:11" x14ac:dyDescent="0.35">
      <c r="A35" s="36"/>
      <c r="B35" s="36"/>
      <c r="C35" s="31" t="s">
        <v>29</v>
      </c>
      <c r="D35" s="32"/>
      <c r="E35" s="33">
        <f>SUM(E34:E34)</f>
        <v>2000</v>
      </c>
      <c r="F35" s="34">
        <f>SUM(F34:F34)</f>
        <v>500</v>
      </c>
      <c r="G35" s="34">
        <f>SUM(G34:G34)</f>
        <v>0</v>
      </c>
      <c r="H35" s="33">
        <f>SUM(H34:H34)</f>
        <v>1500</v>
      </c>
      <c r="I35" s="3"/>
      <c r="J35" s="3"/>
      <c r="K35" s="3"/>
    </row>
    <row r="36" spans="1:11" x14ac:dyDescent="0.35">
      <c r="A36" s="37" t="s">
        <v>8</v>
      </c>
      <c r="B36" s="38"/>
      <c r="C36" s="38"/>
      <c r="D36" s="32"/>
      <c r="E36" s="33">
        <v>3954248</v>
      </c>
      <c r="F36" s="33">
        <f>F15+F20+F22+F24+F27+F31+F33+F35</f>
        <v>26050</v>
      </c>
      <c r="G36" s="33">
        <f>G15+G20+G22+G24+G27+G31+G33+G35</f>
        <v>26050</v>
      </c>
      <c r="H36" s="33">
        <f>E36-F36+G36</f>
        <v>3954248</v>
      </c>
      <c r="I36" s="3"/>
      <c r="J36" s="3"/>
      <c r="K36" s="3"/>
    </row>
    <row r="37" spans="1:11" x14ac:dyDescent="0.35">
      <c r="A37" s="6"/>
      <c r="B37" s="6"/>
      <c r="C37" s="6"/>
      <c r="D37" s="7"/>
      <c r="E37" s="6"/>
      <c r="F37" s="6"/>
      <c r="G37" s="6"/>
      <c r="H37" s="6"/>
      <c r="I37" s="3"/>
      <c r="J37" s="3"/>
      <c r="K37" s="3"/>
    </row>
    <row r="38" spans="1:11" x14ac:dyDescent="0.35">
      <c r="A38" s="9" t="s">
        <v>9</v>
      </c>
      <c r="B38" s="6"/>
      <c r="C38" s="6"/>
      <c r="D38" s="7"/>
      <c r="E38" s="6"/>
      <c r="F38" s="6"/>
      <c r="G38" s="6"/>
      <c r="H38" s="6"/>
      <c r="I38" s="3"/>
      <c r="J38" s="3"/>
      <c r="K38" s="3"/>
    </row>
    <row r="39" spans="1:11" ht="49" customHeight="1" x14ac:dyDescent="0.35">
      <c r="A39" s="10" t="s">
        <v>30</v>
      </c>
      <c r="B39" s="21"/>
      <c r="C39" s="10"/>
      <c r="D39" s="10"/>
      <c r="E39" s="10"/>
      <c r="F39" s="10"/>
      <c r="G39" s="10"/>
      <c r="H39" s="10"/>
      <c r="I39" s="3"/>
      <c r="J39" s="3"/>
      <c r="K39" s="3"/>
    </row>
    <row r="40" spans="1:11" x14ac:dyDescent="0.35">
      <c r="A40" s="11"/>
      <c r="B40" s="11"/>
      <c r="C40" s="11"/>
      <c r="D40" s="11"/>
      <c r="E40" s="11"/>
      <c r="F40" s="11"/>
      <c r="G40" s="11"/>
      <c r="H40" s="11"/>
      <c r="I40" s="3"/>
      <c r="J40" s="3"/>
      <c r="K40" s="3"/>
    </row>
    <row r="41" spans="1:11" ht="19.5" customHeight="1" x14ac:dyDescent="0.35">
      <c r="A41" s="15"/>
      <c r="B41" s="15"/>
      <c r="C41" s="15"/>
      <c r="D41" s="15"/>
      <c r="E41" s="15"/>
      <c r="F41" s="15"/>
      <c r="G41" s="15"/>
      <c r="H41" s="15"/>
      <c r="I41" s="3"/>
      <c r="J41" s="3"/>
      <c r="K41" s="3"/>
    </row>
    <row r="42" spans="1:11" ht="34.5" customHeight="1" x14ac:dyDescent="0.35">
      <c r="A42" s="16"/>
      <c r="B42" s="16"/>
      <c r="C42" s="16"/>
      <c r="D42" s="16"/>
      <c r="E42" s="16"/>
      <c r="F42" s="16"/>
      <c r="G42" s="16"/>
      <c r="H42" s="16"/>
      <c r="I42" s="3"/>
      <c r="J42" s="3"/>
      <c r="K42" s="3"/>
    </row>
    <row r="43" spans="1:11" x14ac:dyDescent="0.35">
      <c r="A43" s="3"/>
      <c r="B43" s="3"/>
      <c r="C43" s="3"/>
      <c r="D43" s="4"/>
      <c r="E43" s="3"/>
      <c r="F43" s="3"/>
      <c r="G43" s="3"/>
      <c r="H43" s="3"/>
      <c r="I43" s="3"/>
      <c r="J43" s="3"/>
      <c r="K43" s="3"/>
    </row>
    <row r="44" spans="1:11" x14ac:dyDescent="0.35">
      <c r="A44" s="3"/>
      <c r="B44" s="3"/>
      <c r="C44" s="3"/>
      <c r="D44" s="4"/>
      <c r="E44" s="3"/>
      <c r="F44" s="3"/>
      <c r="G44" s="3"/>
      <c r="H44" s="3"/>
      <c r="I44" s="3"/>
      <c r="J44" s="3"/>
      <c r="K44" s="3"/>
    </row>
    <row r="45" spans="1:11" x14ac:dyDescent="0.35">
      <c r="A45" s="3"/>
      <c r="B45" s="3"/>
      <c r="C45" s="3"/>
      <c r="D45" s="4"/>
      <c r="E45" s="3"/>
      <c r="F45" s="3"/>
      <c r="G45" s="3"/>
      <c r="H45" s="3"/>
      <c r="I45" s="3"/>
      <c r="J45" s="3"/>
      <c r="K45" s="3"/>
    </row>
    <row r="46" spans="1:11" x14ac:dyDescent="0.35">
      <c r="A46" s="3"/>
      <c r="B46" s="3"/>
      <c r="C46" s="3"/>
      <c r="D46" s="4"/>
      <c r="E46" s="3"/>
      <c r="F46" s="3"/>
      <c r="G46" s="3"/>
      <c r="H46" s="3"/>
      <c r="I46" s="3"/>
      <c r="J46" s="3"/>
      <c r="K46" s="3"/>
    </row>
    <row r="47" spans="1:11" x14ac:dyDescent="0.35">
      <c r="A47" s="3"/>
      <c r="B47" s="3"/>
      <c r="C47" s="3"/>
      <c r="D47" s="4"/>
      <c r="E47" s="3"/>
      <c r="F47" s="3"/>
      <c r="G47" s="3"/>
      <c r="H47" s="3"/>
      <c r="I47" s="3"/>
      <c r="J47" s="3"/>
      <c r="K47" s="3"/>
    </row>
    <row r="48" spans="1:11" x14ac:dyDescent="0.35">
      <c r="A48" s="3"/>
      <c r="B48" s="3"/>
      <c r="C48" s="3"/>
      <c r="D48" s="4"/>
      <c r="E48" s="3"/>
      <c r="F48" s="3"/>
      <c r="G48" s="3"/>
      <c r="H48" s="3"/>
      <c r="I48" s="3"/>
      <c r="J48" s="3"/>
      <c r="K48" s="3"/>
    </row>
    <row r="49" spans="1:11" x14ac:dyDescent="0.35">
      <c r="A49" s="3"/>
      <c r="B49" s="3"/>
      <c r="C49" s="3"/>
      <c r="D49" s="4"/>
      <c r="E49" s="3"/>
      <c r="F49" s="3"/>
      <c r="G49" s="3"/>
      <c r="H49" s="3"/>
      <c r="I49" s="3"/>
      <c r="J49" s="3"/>
      <c r="K49" s="3"/>
    </row>
    <row r="50" spans="1:11" x14ac:dyDescent="0.35">
      <c r="A50" s="3"/>
      <c r="B50" s="3"/>
      <c r="C50" s="3"/>
      <c r="D50" s="4"/>
      <c r="E50" s="3"/>
      <c r="F50" s="3"/>
      <c r="G50" s="3"/>
      <c r="H50" s="3"/>
      <c r="I50" s="3"/>
      <c r="J50" s="3"/>
      <c r="K50" s="3"/>
    </row>
    <row r="51" spans="1:11" x14ac:dyDescent="0.35">
      <c r="A51" s="3"/>
      <c r="B51" s="3"/>
      <c r="C51" s="3"/>
      <c r="D51" s="4"/>
      <c r="E51" s="3"/>
      <c r="F51" s="3"/>
      <c r="G51" s="3"/>
      <c r="H51" s="3"/>
      <c r="I51" s="3"/>
      <c r="J51" s="3"/>
      <c r="K51" s="3"/>
    </row>
    <row r="52" spans="1:11" x14ac:dyDescent="0.35">
      <c r="A52" s="3"/>
      <c r="B52" s="3"/>
      <c r="C52" s="3"/>
      <c r="D52" s="4"/>
      <c r="E52" s="3"/>
      <c r="F52" s="3"/>
      <c r="G52" s="3"/>
      <c r="H52" s="3"/>
      <c r="I52" s="3"/>
      <c r="J52" s="3"/>
      <c r="K52" s="3"/>
    </row>
    <row r="53" spans="1:11" x14ac:dyDescent="0.35">
      <c r="A53" s="3"/>
      <c r="B53" s="3"/>
      <c r="C53" s="3"/>
      <c r="D53" s="4"/>
      <c r="E53" s="3"/>
      <c r="F53" s="3"/>
      <c r="G53" s="3"/>
      <c r="H53" s="3"/>
      <c r="I53" s="3"/>
      <c r="J53" s="3"/>
      <c r="K53" s="3"/>
    </row>
    <row r="54" spans="1:11" x14ac:dyDescent="0.35">
      <c r="A54" s="3"/>
      <c r="B54" s="3"/>
      <c r="C54" s="3"/>
      <c r="D54" s="4"/>
      <c r="E54" s="3"/>
      <c r="F54" s="3"/>
      <c r="G54" s="3"/>
      <c r="H54" s="3"/>
      <c r="I54" s="3"/>
      <c r="J54" s="3"/>
      <c r="K54" s="3"/>
    </row>
    <row r="55" spans="1:11" x14ac:dyDescent="0.35">
      <c r="A55" s="3"/>
      <c r="B55" s="3"/>
      <c r="C55" s="3"/>
      <c r="D55" s="4"/>
      <c r="E55" s="3"/>
      <c r="F55" s="3"/>
      <c r="G55" s="3"/>
      <c r="H55" s="3"/>
      <c r="I55" s="3"/>
      <c r="J55" s="3"/>
      <c r="K55" s="3"/>
    </row>
    <row r="56" spans="1:11" x14ac:dyDescent="0.35">
      <c r="A56" s="3"/>
      <c r="B56" s="3"/>
      <c r="C56" s="3"/>
      <c r="D56" s="4"/>
      <c r="E56" s="3"/>
      <c r="F56" s="3"/>
      <c r="G56" s="3"/>
      <c r="H56" s="3"/>
      <c r="I56" s="3"/>
      <c r="J56" s="3"/>
      <c r="K56" s="3"/>
    </row>
    <row r="57" spans="1:11" x14ac:dyDescent="0.35">
      <c r="A57" s="3"/>
      <c r="B57" s="3"/>
      <c r="C57" s="3"/>
      <c r="D57" s="4"/>
      <c r="E57" s="3"/>
      <c r="F57" s="3"/>
      <c r="G57" s="3"/>
      <c r="H57" s="3"/>
      <c r="I57" s="3"/>
      <c r="J57" s="3"/>
      <c r="K57" s="3"/>
    </row>
    <row r="58" spans="1:11" x14ac:dyDescent="0.35">
      <c r="A58" s="3"/>
      <c r="B58" s="3"/>
      <c r="C58" s="3"/>
      <c r="D58" s="4"/>
      <c r="E58" s="3"/>
      <c r="F58" s="3"/>
      <c r="G58" s="3"/>
      <c r="H58" s="3"/>
      <c r="I58" s="3"/>
      <c r="J58" s="3"/>
      <c r="K58" s="3"/>
    </row>
    <row r="59" spans="1:11" x14ac:dyDescent="0.35">
      <c r="A59" s="3"/>
      <c r="B59" s="3"/>
      <c r="C59" s="3"/>
      <c r="D59" s="4"/>
      <c r="E59" s="3"/>
      <c r="F59" s="3"/>
      <c r="G59" s="3"/>
      <c r="H59" s="3"/>
      <c r="I59" s="3"/>
      <c r="J59" s="3"/>
      <c r="K59" s="3"/>
    </row>
    <row r="60" spans="1:11" x14ac:dyDescent="0.35">
      <c r="A60" s="3"/>
      <c r="B60" s="3"/>
      <c r="C60" s="3"/>
      <c r="D60" s="4"/>
      <c r="E60" s="3"/>
      <c r="F60" s="3"/>
      <c r="G60" s="3"/>
      <c r="H60" s="3"/>
      <c r="I60" s="3"/>
      <c r="J60" s="3"/>
      <c r="K60" s="3"/>
    </row>
    <row r="61" spans="1:11" x14ac:dyDescent="0.35">
      <c r="A61" s="3"/>
      <c r="B61" s="3"/>
      <c r="C61" s="3"/>
      <c r="D61" s="4"/>
      <c r="E61" s="3"/>
      <c r="F61" s="3"/>
      <c r="G61" s="3"/>
      <c r="H61" s="3"/>
      <c r="I61" s="3"/>
      <c r="J61" s="3"/>
      <c r="K61" s="3"/>
    </row>
    <row r="62" spans="1:11" x14ac:dyDescent="0.35">
      <c r="A62" s="3"/>
      <c r="B62" s="3"/>
      <c r="C62" s="3"/>
      <c r="D62" s="4"/>
      <c r="E62" s="3"/>
      <c r="F62" s="3"/>
      <c r="G62" s="3"/>
      <c r="H62" s="3"/>
      <c r="I62" s="3"/>
      <c r="J62" s="3"/>
      <c r="K62" s="3"/>
    </row>
    <row r="63" spans="1:11" x14ac:dyDescent="0.35">
      <c r="A63" s="3"/>
      <c r="B63" s="3"/>
      <c r="C63" s="3"/>
      <c r="D63" s="4"/>
      <c r="E63" s="3"/>
      <c r="F63" s="3"/>
      <c r="G63" s="3"/>
      <c r="H63" s="3"/>
      <c r="I63" s="3"/>
      <c r="J63" s="3"/>
      <c r="K63" s="3"/>
    </row>
    <row r="64" spans="1:11" x14ac:dyDescent="0.35">
      <c r="A64" s="3"/>
      <c r="B64" s="3"/>
      <c r="C64" s="3"/>
      <c r="D64" s="4"/>
      <c r="E64" s="3"/>
      <c r="F64" s="3"/>
      <c r="G64" s="3"/>
      <c r="H64" s="3"/>
      <c r="I64" s="3"/>
      <c r="J64" s="3"/>
      <c r="K64" s="3"/>
    </row>
    <row r="65" spans="1:11" x14ac:dyDescent="0.35">
      <c r="A65" s="3"/>
      <c r="B65" s="3"/>
      <c r="C65" s="3"/>
      <c r="D65" s="4"/>
      <c r="E65" s="3"/>
      <c r="F65" s="3"/>
      <c r="G65" s="3"/>
      <c r="H65" s="3"/>
      <c r="I65" s="3"/>
      <c r="J65" s="3"/>
      <c r="K65" s="3"/>
    </row>
  </sheetData>
  <mergeCells count="10">
    <mergeCell ref="B12:B35"/>
    <mergeCell ref="A12:A35"/>
    <mergeCell ref="I4:K4"/>
    <mergeCell ref="C16:C19"/>
    <mergeCell ref="C12:C14"/>
    <mergeCell ref="C25:C26"/>
    <mergeCell ref="C28:C30"/>
    <mergeCell ref="G3:H8"/>
    <mergeCell ref="A41:H41"/>
    <mergeCell ref="A42:H4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Załącznik 1</vt:lpstr>
      <vt:lpstr>Załącznik 1a</vt:lpstr>
      <vt:lpstr>Załącznik 2</vt:lpstr>
      <vt:lpstr>Załącznik 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Komp_18</dc:creator>
  <cp:lastModifiedBy>Rejestracja</cp:lastModifiedBy>
  <cp:lastPrinted>2026-05-05T10:32:39Z</cp:lastPrinted>
  <dcterms:created xsi:type="dcterms:W3CDTF">2015-06-05T18:17:20Z</dcterms:created>
  <dcterms:modified xsi:type="dcterms:W3CDTF">2026-09-14T06:11:51Z</dcterms:modified>
</cp:coreProperties>
</file>