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250" windowHeight="11520" activeTab="4"/>
  </bookViews>
  <sheets>
    <sheet name="Załącznik 1" sheetId="1" r:id="rId1"/>
    <sheet name="Załącznik 1a" sheetId="6" r:id="rId2"/>
    <sheet name="Załącznik 2" sheetId="11" r:id="rId3"/>
    <sheet name="Załącznik 2 a" sheetId="12" r:id="rId4"/>
    <sheet name="Załącznik 3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2" l="1"/>
  <c r="F16" i="12"/>
  <c r="E16" i="12"/>
  <c r="H16" i="12" s="1"/>
  <c r="H15" i="12"/>
  <c r="G14" i="12"/>
  <c r="G17" i="12" s="1"/>
  <c r="F14" i="12"/>
  <c r="F17" i="12" s="1"/>
  <c r="E14" i="12"/>
  <c r="H14" i="12" s="1"/>
  <c r="H13" i="12"/>
  <c r="F16" i="11"/>
  <c r="G14" i="11"/>
  <c r="G16" i="11"/>
  <c r="G17" i="11" s="1"/>
  <c r="E16" i="11"/>
  <c r="H16" i="11" s="1"/>
  <c r="H15" i="11"/>
  <c r="F14" i="11"/>
  <c r="F17" i="11" s="1"/>
  <c r="E14" i="11"/>
  <c r="H14" i="11" s="1"/>
  <c r="H13" i="11"/>
  <c r="G21" i="6"/>
  <c r="F21" i="6"/>
  <c r="G19" i="1"/>
  <c r="F19" i="1"/>
  <c r="H16" i="1"/>
  <c r="H15" i="1"/>
  <c r="H14" i="1"/>
  <c r="H13" i="1"/>
  <c r="H17" i="1"/>
  <c r="H18" i="1"/>
  <c r="G18" i="1"/>
  <c r="E18" i="1"/>
  <c r="F15" i="1"/>
  <c r="E15" i="1"/>
  <c r="G15" i="10"/>
  <c r="G16" i="10" s="1"/>
  <c r="F15" i="10"/>
  <c r="F16" i="10" s="1"/>
  <c r="E15" i="10"/>
  <c r="H14" i="10"/>
  <c r="H13" i="10"/>
  <c r="H18" i="6"/>
  <c r="G16" i="6"/>
  <c r="H14" i="6"/>
  <c r="E16" i="6"/>
  <c r="G20" i="6"/>
  <c r="F20" i="6"/>
  <c r="E20" i="6"/>
  <c r="H19" i="6"/>
  <c r="H17" i="6"/>
  <c r="F16" i="6"/>
  <c r="H15" i="6"/>
  <c r="H13" i="6"/>
  <c r="H15" i="10" l="1"/>
  <c r="H16" i="6"/>
  <c r="H16" i="10"/>
  <c r="H20" i="6"/>
  <c r="H21" i="6" l="1"/>
</calcChain>
</file>

<file path=xl/sharedStrings.xml><?xml version="1.0" encoding="utf-8"?>
<sst xmlns="http://schemas.openxmlformats.org/spreadsheetml/2006/main" count="115" uniqueCount="43">
  <si>
    <t>w Tomaszowie Mazowieckim</t>
  </si>
  <si>
    <t>Załącznik Nr 1</t>
  </si>
  <si>
    <t>WYDATKI</t>
  </si>
  <si>
    <t>Dział</t>
  </si>
  <si>
    <t>Rozdział</t>
  </si>
  <si>
    <t>Paragraf</t>
  </si>
  <si>
    <t>Zmniejszenia</t>
  </si>
  <si>
    <t>Plan po zmianach</t>
  </si>
  <si>
    <t>Plan przed zmianą</t>
  </si>
  <si>
    <t>Razem plan</t>
  </si>
  <si>
    <t>Objaśnienia:</t>
  </si>
  <si>
    <t xml:space="preserve">Dyrektora </t>
  </si>
  <si>
    <t>Ośrodka Rehabilitacji</t>
  </si>
  <si>
    <t>Dzieci Niepełnosprawnych</t>
  </si>
  <si>
    <t>własne</t>
  </si>
  <si>
    <t>porozumienia</t>
  </si>
  <si>
    <t>Razem 4300</t>
  </si>
  <si>
    <t>własne - Plan 430</t>
  </si>
  <si>
    <t>własne - Obsługa KZP</t>
  </si>
  <si>
    <t>porozumienia - Plan 430</t>
  </si>
  <si>
    <t>Jak w załączniku nr 1.</t>
  </si>
  <si>
    <t>Razem 4010</t>
  </si>
  <si>
    <t>Załącznik Nr 1a</t>
  </si>
  <si>
    <t>Załącznik Nr 2</t>
  </si>
  <si>
    <t>Zwiększenia</t>
  </si>
  <si>
    <t>do Zarządzenia Nr 3/F/2026</t>
  </si>
  <si>
    <t>z dnia 26.02.2026 roku</t>
  </si>
  <si>
    <r>
      <rPr>
        <b/>
        <u/>
        <sz val="11"/>
        <color rgb="FF000000"/>
        <rFont val="Calibri Light"/>
        <family val="2"/>
        <charset val="238"/>
        <scheme val="major"/>
      </rPr>
      <t>Rozdział 85195</t>
    </r>
    <r>
      <rPr>
        <sz val="11"/>
        <color rgb="FF000000"/>
        <rFont val="Calibri Light"/>
        <family val="2"/>
        <charset val="238"/>
        <scheme val="major"/>
      </rPr>
      <t xml:space="preserve"> – przesuwa się w ramach rozdziału kwotę </t>
    </r>
    <r>
      <rPr>
        <b/>
        <sz val="11"/>
        <color rgb="FF000000"/>
        <rFont val="Calibri Light"/>
        <family val="2"/>
        <charset val="238"/>
        <scheme val="major"/>
      </rPr>
      <t>22.000,00 zł</t>
    </r>
    <r>
      <rPr>
        <sz val="11"/>
        <color rgb="FF000000"/>
        <rFont val="Calibri Light"/>
        <family val="2"/>
        <charset val="238"/>
        <scheme val="major"/>
      </rPr>
      <t xml:space="preserve"> z przeznaczeniem na usługi związane z udzielaniem konsultacji lekarskich w ramach Poradni Wad Postawy.</t>
    </r>
  </si>
  <si>
    <t>własne  - wynagrodzenia adm i obsł</t>
  </si>
  <si>
    <t>własne  - nagrody jubileuszowe adm i obs</t>
  </si>
  <si>
    <t>porozumienia  - wynagrodzenia adm i obsł</t>
  </si>
  <si>
    <t>Razem 4710</t>
  </si>
  <si>
    <t>własne  - PPK A I O od 13-tki</t>
  </si>
  <si>
    <t>własne  - PPK A I O</t>
  </si>
  <si>
    <r>
      <rPr>
        <b/>
        <u/>
        <sz val="11"/>
        <color rgb="FF000000"/>
        <rFont val="Calibri Light"/>
        <family val="2"/>
        <charset val="238"/>
        <scheme val="major"/>
      </rPr>
      <t>Rozdział 85195</t>
    </r>
    <r>
      <rPr>
        <sz val="11"/>
        <color rgb="FF000000"/>
        <rFont val="Calibri Light"/>
        <family val="2"/>
        <charset val="238"/>
        <scheme val="major"/>
      </rPr>
      <t xml:space="preserve"> – przesuwa się w ramach paragrafu kwotę</t>
    </r>
    <r>
      <rPr>
        <b/>
        <sz val="11"/>
        <color rgb="FF000000"/>
        <rFont val="Calibri Light"/>
        <family val="2"/>
        <charset val="238"/>
        <scheme val="major"/>
      </rPr>
      <t xml:space="preserve"> 2.941,00 zł </t>
    </r>
    <r>
      <rPr>
        <sz val="11"/>
        <color rgb="FF000000"/>
        <rFont val="Calibri Light"/>
        <family val="2"/>
        <charset val="238"/>
        <scheme val="major"/>
      </rPr>
      <t>z przeznaczeniem na  wpłaty na PPK.</t>
    </r>
  </si>
  <si>
    <t>Załącznik Nr 3</t>
  </si>
  <si>
    <t>Razem 4270</t>
  </si>
  <si>
    <t>Razem 4480</t>
  </si>
  <si>
    <t>Załącznik Nr 2a</t>
  </si>
  <si>
    <t>własne - Plan 427</t>
  </si>
  <si>
    <t>własne - Plan 448</t>
  </si>
  <si>
    <t>Jak w załączniku nr 2.</t>
  </si>
  <si>
    <r>
      <rPr>
        <b/>
        <u/>
        <sz val="11"/>
        <color rgb="FF000000"/>
        <rFont val="Calibri Light"/>
        <family val="2"/>
        <charset val="238"/>
        <scheme val="major"/>
      </rPr>
      <t>Rozdział 85195</t>
    </r>
    <r>
      <rPr>
        <sz val="11"/>
        <color rgb="FF000000"/>
        <rFont val="Calibri Light"/>
        <family val="2"/>
        <charset val="238"/>
        <scheme val="major"/>
      </rPr>
      <t xml:space="preserve"> – przesuwa się kwotę </t>
    </r>
    <r>
      <rPr>
        <b/>
        <sz val="11"/>
        <color rgb="FF000000"/>
        <rFont val="Calibri Light"/>
        <family val="2"/>
        <charset val="238"/>
        <scheme val="major"/>
      </rPr>
      <t>2.993,00 zł</t>
    </r>
    <r>
      <rPr>
        <sz val="11"/>
        <color rgb="FF000000"/>
        <rFont val="Calibri Light"/>
        <family val="2"/>
        <charset val="238"/>
        <scheme val="major"/>
      </rPr>
      <t xml:space="preserve"> z oszczędności na podatku od nieruchomości na zakup usług remontowych.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</si>
</sst>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u/>
      <sz val="11"/>
      <color rgb="FF000000"/>
      <name val="Calibri Light"/>
      <family val="2"/>
      <charset val="238"/>
      <scheme val="major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9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64" fontId="11" fillId="0" borderId="1" xfId="1" applyFont="1" applyBorder="1"/>
    <xf numFmtId="2" fontId="11" fillId="0" borderId="1" xfId="1" applyNumberFormat="1" applyFont="1" applyBorder="1"/>
    <xf numFmtId="164" fontId="12" fillId="2" borderId="1" xfId="1" applyFont="1" applyFill="1" applyBorder="1"/>
    <xf numFmtId="2" fontId="12" fillId="2" borderId="1" xfId="1" applyNumberFormat="1" applyFont="1" applyFill="1" applyBorder="1"/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0" fillId="2" borderId="1" xfId="1" applyFont="1" applyFill="1" applyBorder="1"/>
    <xf numFmtId="0" fontId="13" fillId="0" borderId="0" xfId="0" applyFont="1"/>
    <xf numFmtId="164" fontId="11" fillId="0" borderId="1" xfId="1" applyFont="1" applyBorder="1" applyAlignment="1">
      <alignment vertical="top"/>
    </xf>
    <xf numFmtId="2" fontId="11" fillId="0" borderId="1" xfId="1" applyNumberFormat="1" applyFont="1" applyBorder="1" applyAlignment="1">
      <alignment vertical="top"/>
    </xf>
    <xf numFmtId="0" fontId="11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6" fillId="0" borderId="0" xfId="0" applyFont="1"/>
    <xf numFmtId="0" fontId="15" fillId="0" borderId="0" xfId="0" applyFont="1"/>
    <xf numFmtId="0" fontId="13" fillId="0" borderId="0" xfId="0" applyFont="1" applyAlignment="1">
      <alignment vertical="top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1" fillId="0" borderId="0" xfId="0" applyFont="1"/>
    <xf numFmtId="0" fontId="11" fillId="0" borderId="1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2" fillId="2" borderId="8" xfId="0" applyFont="1" applyFill="1" applyBorder="1" applyAlignment="1"/>
    <xf numFmtId="0" fontId="12" fillId="2" borderId="4" xfId="0" applyFont="1" applyFill="1" applyBorder="1" applyAlignment="1"/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workbookViewId="0">
      <selection activeCell="A19" sqref="A19:D19"/>
    </sheetView>
  </sheetViews>
  <sheetFormatPr defaultRowHeight="15" x14ac:dyDescent="0.25"/>
  <cols>
    <col min="1" max="1" width="27" customWidth="1"/>
    <col min="2" max="2" width="8.42578125" customWidth="1"/>
    <col min="4" max="4" width="10.42578125" style="7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6"/>
      <c r="E2" s="3"/>
      <c r="F2" s="3"/>
      <c r="G2" s="31" t="s">
        <v>1</v>
      </c>
      <c r="I2" s="1"/>
      <c r="J2" s="3"/>
      <c r="K2" s="3"/>
    </row>
    <row r="3" spans="1:11" x14ac:dyDescent="0.25">
      <c r="A3" s="3"/>
      <c r="B3" s="3"/>
      <c r="C3" s="3"/>
      <c r="D3" s="6"/>
      <c r="E3" s="3"/>
      <c r="F3" s="3"/>
      <c r="G3" s="31" t="s">
        <v>25</v>
      </c>
      <c r="I3" s="1"/>
      <c r="J3" s="3"/>
      <c r="K3" s="3"/>
    </row>
    <row r="4" spans="1:11" x14ac:dyDescent="0.25">
      <c r="A4" s="8"/>
      <c r="B4" s="8"/>
      <c r="C4" s="8"/>
      <c r="D4" s="9"/>
      <c r="E4" s="8"/>
      <c r="F4" s="8"/>
      <c r="G4" s="8" t="s">
        <v>11</v>
      </c>
      <c r="H4" s="8"/>
      <c r="I4" s="38"/>
      <c r="J4" s="38"/>
      <c r="K4" s="38"/>
    </row>
    <row r="5" spans="1:11" x14ac:dyDescent="0.25">
      <c r="A5" s="8"/>
      <c r="B5" s="8"/>
      <c r="C5" s="8"/>
      <c r="D5" s="9"/>
      <c r="E5" s="8"/>
      <c r="F5" s="8"/>
      <c r="G5" s="8" t="s">
        <v>12</v>
      </c>
      <c r="H5" s="8"/>
      <c r="I5" s="4"/>
      <c r="J5" s="4"/>
      <c r="K5" s="4"/>
    </row>
    <row r="6" spans="1:11" x14ac:dyDescent="0.25">
      <c r="A6" s="8"/>
      <c r="B6" s="8"/>
      <c r="C6" s="8"/>
      <c r="D6" s="9"/>
      <c r="E6" s="8"/>
      <c r="F6" s="8"/>
      <c r="G6" s="8" t="s">
        <v>13</v>
      </c>
      <c r="H6" s="8"/>
      <c r="I6" s="4"/>
      <c r="J6" s="4"/>
      <c r="K6" s="4"/>
    </row>
    <row r="7" spans="1:11" x14ac:dyDescent="0.25">
      <c r="A7" s="8"/>
      <c r="B7" s="8"/>
      <c r="C7" s="8"/>
      <c r="D7" s="9"/>
      <c r="E7" s="8"/>
      <c r="F7" s="8"/>
      <c r="G7" s="8" t="s">
        <v>0</v>
      </c>
      <c r="H7" s="8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33" t="s">
        <v>26</v>
      </c>
      <c r="H8" s="8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2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24</v>
      </c>
      <c r="H12" s="12" t="s">
        <v>7</v>
      </c>
      <c r="I12" s="3"/>
      <c r="J12" s="3"/>
      <c r="K12" s="3"/>
    </row>
    <row r="13" spans="1:11" x14ac:dyDescent="0.25">
      <c r="A13" s="44">
        <v>851</v>
      </c>
      <c r="B13" s="44">
        <v>85195</v>
      </c>
      <c r="C13" s="17">
        <v>4010</v>
      </c>
      <c r="D13" s="18" t="s">
        <v>14</v>
      </c>
      <c r="E13" s="13">
        <v>2291734.38</v>
      </c>
      <c r="F13" s="13">
        <v>22000</v>
      </c>
      <c r="G13" s="14"/>
      <c r="H13" s="13">
        <f t="shared" ref="H13:H16" si="0">E13-F13+G13</f>
        <v>2269734.38</v>
      </c>
      <c r="I13" s="3"/>
      <c r="J13" s="3"/>
      <c r="K13" s="3"/>
    </row>
    <row r="14" spans="1:11" x14ac:dyDescent="0.25">
      <c r="A14" s="44"/>
      <c r="B14" s="44"/>
      <c r="C14" s="19"/>
      <c r="D14" s="18" t="s">
        <v>15</v>
      </c>
      <c r="E14" s="13">
        <v>258700</v>
      </c>
      <c r="F14" s="14"/>
      <c r="G14" s="14"/>
      <c r="H14" s="13">
        <f t="shared" si="0"/>
        <v>258700</v>
      </c>
      <c r="I14" s="3"/>
      <c r="J14" s="3"/>
      <c r="K14" s="3"/>
    </row>
    <row r="15" spans="1:11" x14ac:dyDescent="0.25">
      <c r="A15" s="44"/>
      <c r="B15" s="44"/>
      <c r="C15" s="42" t="s">
        <v>21</v>
      </c>
      <c r="D15" s="43"/>
      <c r="E15" s="15">
        <f>SUM(E13:E14)</f>
        <v>2550434.38</v>
      </c>
      <c r="F15" s="15">
        <f>SUM(F13:F14)</f>
        <v>22000</v>
      </c>
      <c r="G15" s="16">
        <v>0</v>
      </c>
      <c r="H15" s="15">
        <f t="shared" si="0"/>
        <v>2528434.38</v>
      </c>
      <c r="I15" s="3"/>
      <c r="J15" s="3"/>
      <c r="K15" s="3"/>
    </row>
    <row r="16" spans="1:11" x14ac:dyDescent="0.25">
      <c r="A16" s="44"/>
      <c r="B16" s="44"/>
      <c r="C16" s="17">
        <v>4300</v>
      </c>
      <c r="D16" s="18" t="s">
        <v>14</v>
      </c>
      <c r="E16" s="13">
        <v>249806</v>
      </c>
      <c r="F16" s="14"/>
      <c r="G16" s="13">
        <v>22000</v>
      </c>
      <c r="H16" s="13">
        <f t="shared" si="0"/>
        <v>271806</v>
      </c>
      <c r="I16" s="3"/>
      <c r="J16" s="3"/>
      <c r="K16" s="3"/>
    </row>
    <row r="17" spans="1:11" x14ac:dyDescent="0.25">
      <c r="A17" s="44"/>
      <c r="B17" s="44"/>
      <c r="C17" s="19"/>
      <c r="D17" s="18" t="s">
        <v>15</v>
      </c>
      <c r="E17" s="13">
        <v>12600</v>
      </c>
      <c r="F17" s="14"/>
      <c r="G17" s="14"/>
      <c r="H17" s="13">
        <f>E17-F17+G17</f>
        <v>12600</v>
      </c>
      <c r="I17" s="3"/>
      <c r="J17" s="3"/>
      <c r="K17" s="3"/>
    </row>
    <row r="18" spans="1:11" x14ac:dyDescent="0.25">
      <c r="A18" s="45"/>
      <c r="B18" s="45"/>
      <c r="C18" s="42" t="s">
        <v>16</v>
      </c>
      <c r="D18" s="43"/>
      <c r="E18" s="15">
        <f>SUM(E16:E17)</f>
        <v>262406</v>
      </c>
      <c r="F18" s="16">
        <v>0</v>
      </c>
      <c r="G18" s="15">
        <f>SUM(G16:G17)</f>
        <v>22000</v>
      </c>
      <c r="H18" s="15">
        <f>E18-F18+G18</f>
        <v>284406</v>
      </c>
      <c r="I18" s="3"/>
      <c r="J18" s="3"/>
      <c r="K18" s="3"/>
    </row>
    <row r="19" spans="1:11" x14ac:dyDescent="0.25">
      <c r="A19" s="46" t="s">
        <v>9</v>
      </c>
      <c r="B19" s="47"/>
      <c r="C19" s="47"/>
      <c r="D19" s="48"/>
      <c r="E19" s="20">
        <v>3954248</v>
      </c>
      <c r="F19" s="20">
        <f>F15+F18</f>
        <v>22000</v>
      </c>
      <c r="G19" s="20">
        <f>G15+G18</f>
        <v>22000</v>
      </c>
      <c r="H19" s="20">
        <v>3954248</v>
      </c>
      <c r="I19" s="3"/>
      <c r="J19" s="3"/>
      <c r="K19" s="3"/>
    </row>
    <row r="20" spans="1:11" x14ac:dyDescent="0.25">
      <c r="A20" s="8"/>
      <c r="B20" s="8"/>
      <c r="C20" s="8"/>
      <c r="D20" s="9"/>
      <c r="E20" s="8"/>
      <c r="F20" s="8"/>
      <c r="G20" s="8"/>
      <c r="H20" s="8"/>
      <c r="I20" s="3"/>
      <c r="J20" s="3"/>
      <c r="K20" s="3"/>
    </row>
    <row r="21" spans="1:11" x14ac:dyDescent="0.25">
      <c r="A21" s="21" t="s">
        <v>10</v>
      </c>
      <c r="B21" s="8"/>
      <c r="C21" s="8"/>
      <c r="D21" s="9"/>
      <c r="E21" s="8"/>
      <c r="F21" s="8"/>
      <c r="G21" s="8"/>
      <c r="H21" s="8"/>
      <c r="I21" s="3"/>
      <c r="J21" s="3"/>
      <c r="K21" s="3"/>
    </row>
    <row r="22" spans="1:11" ht="146.25" customHeight="1" x14ac:dyDescent="0.25">
      <c r="A22" s="39" t="s">
        <v>27</v>
      </c>
      <c r="B22" s="39"/>
      <c r="C22" s="39"/>
      <c r="D22" s="39"/>
      <c r="E22" s="39"/>
      <c r="F22" s="39"/>
      <c r="G22" s="39"/>
      <c r="H22" s="39"/>
      <c r="I22" s="3"/>
      <c r="J22" s="3"/>
      <c r="K22" s="3"/>
    </row>
    <row r="23" spans="1:11" x14ac:dyDescent="0.25">
      <c r="A23" s="40"/>
      <c r="B23" s="40"/>
      <c r="C23" s="40"/>
      <c r="D23" s="40"/>
      <c r="E23" s="40"/>
      <c r="F23" s="40"/>
      <c r="G23" s="40"/>
      <c r="H23" s="40"/>
      <c r="I23" s="3"/>
      <c r="J23" s="3"/>
      <c r="K23" s="3"/>
    </row>
    <row r="24" spans="1:11" ht="19.5" customHeight="1" x14ac:dyDescent="0.25">
      <c r="A24" s="40"/>
      <c r="B24" s="40"/>
      <c r="C24" s="40"/>
      <c r="D24" s="40"/>
      <c r="E24" s="40"/>
      <c r="F24" s="40"/>
      <c r="G24" s="40"/>
      <c r="H24" s="40"/>
      <c r="I24" s="3"/>
      <c r="J24" s="3"/>
      <c r="K24" s="3"/>
    </row>
    <row r="25" spans="1:11" ht="34.5" customHeight="1" x14ac:dyDescent="0.25">
      <c r="A25" s="41"/>
      <c r="B25" s="41"/>
      <c r="C25" s="41"/>
      <c r="D25" s="41"/>
      <c r="E25" s="41"/>
      <c r="F25" s="41"/>
      <c r="G25" s="41"/>
      <c r="H25" s="41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6"/>
      <c r="E48" s="3"/>
      <c r="F48" s="3"/>
      <c r="G48" s="3"/>
      <c r="H48" s="3"/>
      <c r="I48" s="3"/>
      <c r="J48" s="3"/>
      <c r="K48" s="3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workbookViewId="0">
      <selection activeCell="C20" sqref="C20:D20"/>
    </sheetView>
  </sheetViews>
  <sheetFormatPr defaultRowHeight="15" x14ac:dyDescent="0.25"/>
  <cols>
    <col min="1" max="1" width="17.42578125" customWidth="1"/>
    <col min="2" max="3" width="7.85546875" customWidth="1"/>
    <col min="4" max="4" width="13.5703125" style="7" customWidth="1"/>
    <col min="5" max="5" width="19.28515625" customWidth="1"/>
    <col min="6" max="6" width="14.28515625" customWidth="1"/>
    <col min="7" max="7" width="13.7109375" customWidth="1"/>
    <col min="8" max="8" width="15.7109375" customWidth="1"/>
  </cols>
  <sheetData>
    <row r="2" spans="1:11" x14ac:dyDescent="0.25">
      <c r="A2" s="8"/>
      <c r="B2" s="8"/>
      <c r="C2" s="8"/>
      <c r="D2" s="9"/>
      <c r="E2" s="8"/>
      <c r="F2" s="8"/>
      <c r="G2" s="30" t="s">
        <v>22</v>
      </c>
      <c r="H2" s="8"/>
      <c r="I2" s="5"/>
      <c r="J2" s="3"/>
      <c r="K2" s="3"/>
    </row>
    <row r="3" spans="1:11" x14ac:dyDescent="0.25">
      <c r="A3" s="8"/>
      <c r="B3" s="8"/>
      <c r="C3" s="8"/>
      <c r="D3" s="9"/>
      <c r="E3" s="8"/>
      <c r="F3" s="8"/>
      <c r="G3" s="30" t="s">
        <v>25</v>
      </c>
      <c r="H3" s="8"/>
      <c r="I3" s="5"/>
      <c r="J3" s="3"/>
      <c r="K3" s="3"/>
    </row>
    <row r="4" spans="1:11" x14ac:dyDescent="0.25">
      <c r="A4" s="8"/>
      <c r="B4" s="8"/>
      <c r="C4" s="8"/>
      <c r="D4" s="9"/>
      <c r="E4" s="8"/>
      <c r="F4" s="8"/>
      <c r="G4" s="30" t="s">
        <v>11</v>
      </c>
      <c r="H4" s="8"/>
      <c r="I4" s="38"/>
      <c r="J4" s="38"/>
      <c r="K4" s="38"/>
    </row>
    <row r="5" spans="1:11" x14ac:dyDescent="0.25">
      <c r="A5" s="8"/>
      <c r="B5" s="8"/>
      <c r="C5" s="8"/>
      <c r="D5" s="9"/>
      <c r="E5" s="8"/>
      <c r="F5" s="8"/>
      <c r="G5" s="30" t="s">
        <v>12</v>
      </c>
      <c r="H5" s="8"/>
      <c r="I5" s="5"/>
      <c r="J5" s="5"/>
      <c r="K5" s="5"/>
    </row>
    <row r="6" spans="1:11" x14ac:dyDescent="0.25">
      <c r="A6" s="8"/>
      <c r="B6" s="8"/>
      <c r="C6" s="8"/>
      <c r="D6" s="9"/>
      <c r="E6" s="8"/>
      <c r="F6" s="8"/>
      <c r="G6" s="30" t="s">
        <v>13</v>
      </c>
      <c r="H6" s="8"/>
      <c r="I6" s="5"/>
      <c r="J6" s="5"/>
      <c r="K6" s="5"/>
    </row>
    <row r="7" spans="1:11" x14ac:dyDescent="0.25">
      <c r="A7" s="8"/>
      <c r="B7" s="8"/>
      <c r="C7" s="8"/>
      <c r="D7" s="9"/>
      <c r="E7" s="8"/>
      <c r="F7" s="8"/>
      <c r="G7" s="30" t="s">
        <v>0</v>
      </c>
      <c r="H7" s="8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30" t="s">
        <v>26</v>
      </c>
      <c r="H8" s="8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2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24</v>
      </c>
      <c r="H12" s="12" t="s">
        <v>7</v>
      </c>
      <c r="I12" s="3"/>
      <c r="J12" s="3"/>
      <c r="K12" s="3"/>
    </row>
    <row r="13" spans="1:11" ht="33.75" x14ac:dyDescent="0.25">
      <c r="A13" s="44">
        <v>851</v>
      </c>
      <c r="B13" s="44">
        <v>85195</v>
      </c>
      <c r="C13" s="24">
        <v>4010</v>
      </c>
      <c r="D13" s="25" t="s">
        <v>29</v>
      </c>
      <c r="E13" s="22">
        <v>35060</v>
      </c>
      <c r="F13" s="23">
        <v>0</v>
      </c>
      <c r="G13" s="23">
        <v>0</v>
      </c>
      <c r="H13" s="22">
        <f t="shared" ref="H13:H19" si="0">E13-F13+G13</f>
        <v>35060</v>
      </c>
      <c r="I13" s="3"/>
      <c r="J13" s="3"/>
      <c r="K13" s="3"/>
    </row>
    <row r="14" spans="1:11" ht="33.75" x14ac:dyDescent="0.25">
      <c r="A14" s="44"/>
      <c r="B14" s="44"/>
      <c r="C14" s="26"/>
      <c r="D14" s="25" t="s">
        <v>28</v>
      </c>
      <c r="E14" s="22">
        <v>2256674.38</v>
      </c>
      <c r="F14" s="22">
        <v>22000</v>
      </c>
      <c r="G14" s="23">
        <v>0</v>
      </c>
      <c r="H14" s="22">
        <f t="shared" si="0"/>
        <v>2234674.38</v>
      </c>
      <c r="I14" s="3"/>
      <c r="J14" s="3"/>
      <c r="K14" s="3"/>
    </row>
    <row r="15" spans="1:11" ht="34.5" x14ac:dyDescent="0.25">
      <c r="A15" s="44"/>
      <c r="B15" s="44"/>
      <c r="C15" s="19"/>
      <c r="D15" s="27" t="s">
        <v>30</v>
      </c>
      <c r="E15" s="22">
        <v>258700</v>
      </c>
      <c r="F15" s="23">
        <v>0</v>
      </c>
      <c r="G15" s="23">
        <v>0</v>
      </c>
      <c r="H15" s="22">
        <f t="shared" si="0"/>
        <v>258700</v>
      </c>
      <c r="I15" s="3"/>
      <c r="J15" s="3"/>
      <c r="K15" s="3"/>
    </row>
    <row r="16" spans="1:11" x14ac:dyDescent="0.25">
      <c r="A16" s="44"/>
      <c r="B16" s="44"/>
      <c r="C16" s="42" t="s">
        <v>21</v>
      </c>
      <c r="D16" s="43"/>
      <c r="E16" s="15">
        <f>SUM(E13:E15)</f>
        <v>2550434.38</v>
      </c>
      <c r="F16" s="15">
        <f>SUM(F13:F15)</f>
        <v>22000</v>
      </c>
      <c r="G16" s="16">
        <f>SUM(G13:G15)</f>
        <v>0</v>
      </c>
      <c r="H16" s="15">
        <f>SUM(H13:H15)</f>
        <v>2528434.38</v>
      </c>
      <c r="I16" s="3"/>
      <c r="J16" s="3"/>
      <c r="K16" s="3"/>
    </row>
    <row r="17" spans="1:11" x14ac:dyDescent="0.25">
      <c r="A17" s="44"/>
      <c r="B17" s="44"/>
      <c r="C17" s="17">
        <v>4300</v>
      </c>
      <c r="D17" s="18" t="s">
        <v>17</v>
      </c>
      <c r="E17" s="22">
        <v>249656</v>
      </c>
      <c r="F17" s="23">
        <v>0</v>
      </c>
      <c r="G17" s="22">
        <v>22000</v>
      </c>
      <c r="H17" s="22">
        <f t="shared" si="0"/>
        <v>271656</v>
      </c>
      <c r="I17" s="3"/>
      <c r="J17" s="3"/>
      <c r="K17" s="3"/>
    </row>
    <row r="18" spans="1:11" ht="23.25" x14ac:dyDescent="0.25">
      <c r="A18" s="44"/>
      <c r="B18" s="44"/>
      <c r="C18" s="26"/>
      <c r="D18" s="27" t="s">
        <v>18</v>
      </c>
      <c r="E18" s="22">
        <v>150</v>
      </c>
      <c r="F18" s="23">
        <v>0</v>
      </c>
      <c r="G18" s="23">
        <v>0</v>
      </c>
      <c r="H18" s="22">
        <f t="shared" ref="H18" si="1">E18-F18+G18</f>
        <v>150</v>
      </c>
      <c r="I18" s="3"/>
      <c r="J18" s="3"/>
      <c r="K18" s="3"/>
    </row>
    <row r="19" spans="1:11" ht="23.25" x14ac:dyDescent="0.25">
      <c r="A19" s="44"/>
      <c r="B19" s="44"/>
      <c r="C19" s="19"/>
      <c r="D19" s="27" t="s">
        <v>19</v>
      </c>
      <c r="E19" s="22">
        <v>12600</v>
      </c>
      <c r="F19" s="23">
        <v>0</v>
      </c>
      <c r="G19" s="23">
        <v>0</v>
      </c>
      <c r="H19" s="22">
        <f t="shared" si="0"/>
        <v>12600</v>
      </c>
      <c r="I19" s="3"/>
      <c r="J19" s="3"/>
      <c r="K19" s="3"/>
    </row>
    <row r="20" spans="1:11" x14ac:dyDescent="0.25">
      <c r="A20" s="45"/>
      <c r="B20" s="45"/>
      <c r="C20" s="42" t="s">
        <v>16</v>
      </c>
      <c r="D20" s="43"/>
      <c r="E20" s="15">
        <f>SUM(E17:E19)</f>
        <v>262406</v>
      </c>
      <c r="F20" s="16">
        <f>SUM(F17:F19)</f>
        <v>0</v>
      </c>
      <c r="G20" s="15">
        <f t="shared" ref="G20:H20" si="2">SUM(G17:G19)</f>
        <v>22000</v>
      </c>
      <c r="H20" s="15">
        <f t="shared" si="2"/>
        <v>284406</v>
      </c>
      <c r="I20" s="3"/>
      <c r="J20" s="3"/>
      <c r="K20" s="3"/>
    </row>
    <row r="21" spans="1:11" x14ac:dyDescent="0.25">
      <c r="A21" s="46" t="s">
        <v>9</v>
      </c>
      <c r="B21" s="47"/>
      <c r="C21" s="47"/>
      <c r="D21" s="48"/>
      <c r="E21" s="20">
        <v>3954248</v>
      </c>
      <c r="F21" s="20">
        <f>F16+F20</f>
        <v>22000</v>
      </c>
      <c r="G21" s="20">
        <f>G16+G20</f>
        <v>22000</v>
      </c>
      <c r="H21" s="20">
        <f>E21-F21+G21</f>
        <v>3954248</v>
      </c>
      <c r="I21" s="3"/>
      <c r="J21" s="3"/>
      <c r="K21" s="3"/>
    </row>
    <row r="22" spans="1:11" x14ac:dyDescent="0.25">
      <c r="A22" s="8"/>
      <c r="B22" s="8"/>
      <c r="C22" s="8"/>
      <c r="D22" s="9"/>
      <c r="E22" s="8"/>
      <c r="F22" s="8"/>
      <c r="G22" s="8"/>
      <c r="H22" s="8"/>
      <c r="I22" s="3"/>
      <c r="J22" s="3"/>
      <c r="K22" s="3"/>
    </row>
    <row r="23" spans="1:11" x14ac:dyDescent="0.25">
      <c r="A23" s="21" t="s">
        <v>10</v>
      </c>
      <c r="B23" s="8"/>
      <c r="C23" s="8"/>
      <c r="D23" s="9"/>
      <c r="E23" s="8"/>
      <c r="F23" s="8"/>
      <c r="G23" s="8"/>
      <c r="H23" s="8"/>
      <c r="I23" s="3"/>
      <c r="J23" s="3"/>
      <c r="K23" s="3"/>
    </row>
    <row r="24" spans="1:11" ht="81.75" customHeight="1" x14ac:dyDescent="0.25">
      <c r="A24" s="41" t="s">
        <v>20</v>
      </c>
      <c r="B24" s="41"/>
      <c r="C24" s="41"/>
      <c r="D24" s="41"/>
      <c r="E24" s="41"/>
      <c r="F24" s="41"/>
      <c r="G24" s="41"/>
      <c r="H24" s="41"/>
      <c r="I24" s="3"/>
      <c r="J24" s="3"/>
      <c r="K24" s="3"/>
    </row>
    <row r="25" spans="1:11" x14ac:dyDescent="0.25">
      <c r="A25" s="49"/>
      <c r="B25" s="49"/>
      <c r="C25" s="49"/>
      <c r="D25" s="49"/>
      <c r="E25" s="49"/>
      <c r="F25" s="49"/>
      <c r="G25" s="49"/>
      <c r="H25" s="49"/>
      <c r="I25" s="3"/>
      <c r="J25" s="3"/>
      <c r="K25" s="3"/>
    </row>
    <row r="26" spans="1:11" ht="19.5" customHeight="1" x14ac:dyDescent="0.25">
      <c r="A26" s="49"/>
      <c r="B26" s="49"/>
      <c r="C26" s="49"/>
      <c r="D26" s="49"/>
      <c r="E26" s="49"/>
      <c r="F26" s="49"/>
      <c r="G26" s="49"/>
      <c r="H26" s="49"/>
      <c r="I26" s="3"/>
      <c r="J26" s="3"/>
      <c r="K26" s="3"/>
    </row>
    <row r="27" spans="1:11" ht="34.5" customHeight="1" x14ac:dyDescent="0.25">
      <c r="A27" s="50"/>
      <c r="B27" s="50"/>
      <c r="C27" s="50"/>
      <c r="D27" s="50"/>
      <c r="E27" s="50"/>
      <c r="F27" s="50"/>
      <c r="G27" s="50"/>
      <c r="H27" s="50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6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6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6"/>
      <c r="E50" s="3"/>
      <c r="F50" s="3"/>
      <c r="G50" s="3"/>
      <c r="H50" s="3"/>
      <c r="I50" s="3"/>
      <c r="J50" s="3"/>
      <c r="K50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workbookViewId="0">
      <selection activeCell="A17" sqref="A17:D17"/>
    </sheetView>
  </sheetViews>
  <sheetFormatPr defaultRowHeight="15" x14ac:dyDescent="0.25"/>
  <cols>
    <col min="1" max="1" width="25" customWidth="1"/>
    <col min="2" max="2" width="8.42578125" customWidth="1"/>
    <col min="4" max="4" width="10.42578125" style="7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6"/>
      <c r="E2" s="3"/>
      <c r="F2" s="3"/>
      <c r="G2" s="31" t="s">
        <v>23</v>
      </c>
      <c r="I2" s="34"/>
      <c r="J2" s="3"/>
      <c r="K2" s="3"/>
    </row>
    <row r="3" spans="1:11" x14ac:dyDescent="0.25">
      <c r="A3" s="3"/>
      <c r="B3" s="3"/>
      <c r="C3" s="3"/>
      <c r="D3" s="6"/>
      <c r="E3" s="3"/>
      <c r="F3" s="3"/>
      <c r="G3" s="31" t="s">
        <v>25</v>
      </c>
      <c r="I3" s="34"/>
      <c r="J3" s="3"/>
      <c r="K3" s="3"/>
    </row>
    <row r="4" spans="1:11" x14ac:dyDescent="0.25">
      <c r="A4" s="8"/>
      <c r="B4" s="8"/>
      <c r="C4" s="8"/>
      <c r="D4" s="9"/>
      <c r="E4" s="8"/>
      <c r="F4" s="8"/>
      <c r="G4" s="8" t="s">
        <v>11</v>
      </c>
      <c r="H4" s="8"/>
      <c r="I4" s="38"/>
      <c r="J4" s="38"/>
      <c r="K4" s="38"/>
    </row>
    <row r="5" spans="1:11" x14ac:dyDescent="0.25">
      <c r="A5" s="8"/>
      <c r="B5" s="8"/>
      <c r="C5" s="8"/>
      <c r="D5" s="9"/>
      <c r="E5" s="8"/>
      <c r="F5" s="8"/>
      <c r="G5" s="8" t="s">
        <v>12</v>
      </c>
      <c r="H5" s="8"/>
      <c r="I5" s="34"/>
      <c r="J5" s="34"/>
      <c r="K5" s="34"/>
    </row>
    <row r="6" spans="1:11" x14ac:dyDescent="0.25">
      <c r="A6" s="8"/>
      <c r="B6" s="8"/>
      <c r="C6" s="8"/>
      <c r="D6" s="9"/>
      <c r="E6" s="8"/>
      <c r="F6" s="8"/>
      <c r="G6" s="8" t="s">
        <v>13</v>
      </c>
      <c r="H6" s="8"/>
      <c r="I6" s="34"/>
      <c r="J6" s="34"/>
      <c r="K6" s="34"/>
    </row>
    <row r="7" spans="1:11" x14ac:dyDescent="0.25">
      <c r="A7" s="8"/>
      <c r="B7" s="8"/>
      <c r="C7" s="8"/>
      <c r="D7" s="9"/>
      <c r="E7" s="8"/>
      <c r="F7" s="8"/>
      <c r="G7" s="8" t="s">
        <v>0</v>
      </c>
      <c r="H7" s="8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33" t="s">
        <v>26</v>
      </c>
      <c r="H8" s="8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2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24</v>
      </c>
      <c r="H12" s="12" t="s">
        <v>7</v>
      </c>
      <c r="I12" s="3"/>
      <c r="J12" s="3"/>
      <c r="K12" s="3"/>
    </row>
    <row r="13" spans="1:11" x14ac:dyDescent="0.25">
      <c r="A13" s="44">
        <v>851</v>
      </c>
      <c r="B13" s="44">
        <v>85195</v>
      </c>
      <c r="C13" s="35">
        <v>4270</v>
      </c>
      <c r="D13" s="18" t="s">
        <v>14</v>
      </c>
      <c r="E13" s="13">
        <v>5000</v>
      </c>
      <c r="F13" s="14">
        <v>0</v>
      </c>
      <c r="G13" s="13">
        <v>2993</v>
      </c>
      <c r="H13" s="13">
        <f t="shared" ref="H13:H15" si="0">E13-F13+G13</f>
        <v>7993</v>
      </c>
      <c r="I13" s="3"/>
      <c r="J13" s="3"/>
      <c r="K13" s="3"/>
    </row>
    <row r="14" spans="1:11" x14ac:dyDescent="0.25">
      <c r="A14" s="44"/>
      <c r="B14" s="44"/>
      <c r="C14" s="42" t="s">
        <v>36</v>
      </c>
      <c r="D14" s="43"/>
      <c r="E14" s="15">
        <f>SUM(E13:E13)</f>
        <v>5000</v>
      </c>
      <c r="F14" s="16">
        <f>SUM(F13:F13)</f>
        <v>0</v>
      </c>
      <c r="G14" s="15">
        <f>SUM(G13)</f>
        <v>2993</v>
      </c>
      <c r="H14" s="15">
        <f t="shared" si="0"/>
        <v>7993</v>
      </c>
      <c r="I14" s="3"/>
      <c r="J14" s="3"/>
      <c r="K14" s="3"/>
    </row>
    <row r="15" spans="1:11" x14ac:dyDescent="0.25">
      <c r="A15" s="44"/>
      <c r="B15" s="44"/>
      <c r="C15" s="35">
        <v>4480</v>
      </c>
      <c r="D15" s="18" t="s">
        <v>14</v>
      </c>
      <c r="E15" s="13">
        <v>14000</v>
      </c>
      <c r="F15" s="13">
        <v>2993</v>
      </c>
      <c r="G15" s="14">
        <v>0</v>
      </c>
      <c r="H15" s="13">
        <f t="shared" si="0"/>
        <v>11007</v>
      </c>
      <c r="I15" s="3"/>
      <c r="J15" s="3"/>
      <c r="K15" s="3"/>
    </row>
    <row r="16" spans="1:11" x14ac:dyDescent="0.25">
      <c r="A16" s="45"/>
      <c r="B16" s="45"/>
      <c r="C16" s="42" t="s">
        <v>37</v>
      </c>
      <c r="D16" s="43"/>
      <c r="E16" s="15">
        <f>SUM(E15:E15)</f>
        <v>14000</v>
      </c>
      <c r="F16" s="15">
        <f>SUM(F15)</f>
        <v>2993</v>
      </c>
      <c r="G16" s="16">
        <f>SUM(G15:G15)</f>
        <v>0</v>
      </c>
      <c r="H16" s="15">
        <f>E16-F16+G16</f>
        <v>11007</v>
      </c>
      <c r="I16" s="3"/>
      <c r="J16" s="3"/>
      <c r="K16" s="3"/>
    </row>
    <row r="17" spans="1:11" x14ac:dyDescent="0.25">
      <c r="A17" s="46" t="s">
        <v>9</v>
      </c>
      <c r="B17" s="47"/>
      <c r="C17" s="47"/>
      <c r="D17" s="48"/>
      <c r="E17" s="20">
        <v>3954248</v>
      </c>
      <c r="F17" s="20">
        <f>F14+F16</f>
        <v>2993</v>
      </c>
      <c r="G17" s="20">
        <f>G14+G16</f>
        <v>2993</v>
      </c>
      <c r="H17" s="20">
        <v>3954248</v>
      </c>
      <c r="I17" s="3"/>
      <c r="J17" s="3"/>
      <c r="K17" s="3"/>
    </row>
    <row r="18" spans="1:11" x14ac:dyDescent="0.25">
      <c r="A18" s="8"/>
      <c r="B18" s="8"/>
      <c r="C18" s="8"/>
      <c r="D18" s="9"/>
      <c r="E18" s="8"/>
      <c r="F18" s="8"/>
      <c r="G18" s="8"/>
      <c r="H18" s="8"/>
      <c r="I18" s="3"/>
      <c r="J18" s="3"/>
      <c r="K18" s="3"/>
    </row>
    <row r="19" spans="1:11" x14ac:dyDescent="0.25">
      <c r="A19" s="21" t="s">
        <v>10</v>
      </c>
      <c r="B19" s="8"/>
      <c r="C19" s="8"/>
      <c r="D19" s="9"/>
      <c r="E19" s="8"/>
      <c r="F19" s="8"/>
      <c r="G19" s="8"/>
      <c r="H19" s="8"/>
      <c r="I19" s="3"/>
      <c r="J19" s="3"/>
      <c r="K19" s="3"/>
    </row>
    <row r="20" spans="1:11" ht="135" customHeight="1" x14ac:dyDescent="0.25">
      <c r="A20" s="39" t="s">
        <v>42</v>
      </c>
      <c r="B20" s="39"/>
      <c r="C20" s="39"/>
      <c r="D20" s="39"/>
      <c r="E20" s="39"/>
      <c r="F20" s="39"/>
      <c r="G20" s="39"/>
      <c r="H20" s="39"/>
      <c r="I20" s="3"/>
      <c r="J20" s="3"/>
      <c r="K20" s="3"/>
    </row>
    <row r="21" spans="1:11" x14ac:dyDescent="0.25">
      <c r="A21" s="40"/>
      <c r="B21" s="40"/>
      <c r="C21" s="40"/>
      <c r="D21" s="40"/>
      <c r="E21" s="40"/>
      <c r="F21" s="40"/>
      <c r="G21" s="40"/>
      <c r="H21" s="40"/>
      <c r="I21" s="3"/>
      <c r="J21" s="3"/>
      <c r="K21" s="3"/>
    </row>
    <row r="22" spans="1:11" ht="19.5" customHeight="1" x14ac:dyDescent="0.25">
      <c r="A22" s="40"/>
      <c r="B22" s="40"/>
      <c r="C22" s="40"/>
      <c r="D22" s="40"/>
      <c r="E22" s="40"/>
      <c r="F22" s="40"/>
      <c r="G22" s="40"/>
      <c r="H22" s="40"/>
      <c r="I22" s="3"/>
      <c r="J22" s="3"/>
      <c r="K22" s="3"/>
    </row>
    <row r="23" spans="1:11" ht="34.5" customHeight="1" x14ac:dyDescent="0.25">
      <c r="A23" s="41"/>
      <c r="B23" s="41"/>
      <c r="C23" s="41"/>
      <c r="D23" s="41"/>
      <c r="E23" s="41"/>
      <c r="F23" s="41"/>
      <c r="G23" s="41"/>
      <c r="H23" s="41"/>
      <c r="I23" s="3"/>
      <c r="J23" s="3"/>
      <c r="K23" s="3"/>
    </row>
    <row r="24" spans="1:11" x14ac:dyDescent="0.2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workbookViewId="0">
      <selection activeCell="A17" sqref="A17:D17"/>
    </sheetView>
  </sheetViews>
  <sheetFormatPr defaultRowHeight="15" x14ac:dyDescent="0.25"/>
  <cols>
    <col min="1" max="1" width="34" customWidth="1"/>
    <col min="2" max="2" width="8.42578125" customWidth="1"/>
    <col min="4" max="4" width="10.42578125" style="7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6"/>
      <c r="E2" s="3"/>
      <c r="F2" s="3"/>
      <c r="G2" s="36" t="s">
        <v>38</v>
      </c>
      <c r="I2" s="34"/>
      <c r="J2" s="3"/>
      <c r="K2" s="3"/>
    </row>
    <row r="3" spans="1:11" x14ac:dyDescent="0.25">
      <c r="A3" s="3"/>
      <c r="B3" s="3"/>
      <c r="C3" s="3"/>
      <c r="D3" s="6"/>
      <c r="E3" s="3"/>
      <c r="F3" s="3"/>
      <c r="G3" s="36" t="s">
        <v>25</v>
      </c>
      <c r="I3" s="34"/>
      <c r="J3" s="3"/>
      <c r="K3" s="3"/>
    </row>
    <row r="4" spans="1:11" x14ac:dyDescent="0.25">
      <c r="A4" s="8"/>
      <c r="B4" s="8"/>
      <c r="C4" s="8"/>
      <c r="D4" s="9"/>
      <c r="E4" s="8"/>
      <c r="F4" s="8"/>
      <c r="G4" s="30" t="s">
        <v>11</v>
      </c>
      <c r="H4" s="8"/>
      <c r="I4" s="38"/>
      <c r="J4" s="38"/>
      <c r="K4" s="38"/>
    </row>
    <row r="5" spans="1:11" x14ac:dyDescent="0.25">
      <c r="A5" s="8"/>
      <c r="B5" s="8"/>
      <c r="C5" s="8"/>
      <c r="D5" s="9"/>
      <c r="E5" s="8"/>
      <c r="F5" s="8"/>
      <c r="G5" s="30" t="s">
        <v>12</v>
      </c>
      <c r="H5" s="8"/>
      <c r="I5" s="34"/>
      <c r="J5" s="34"/>
      <c r="K5" s="34"/>
    </row>
    <row r="6" spans="1:11" x14ac:dyDescent="0.25">
      <c r="A6" s="8"/>
      <c r="B6" s="8"/>
      <c r="C6" s="8"/>
      <c r="D6" s="9"/>
      <c r="E6" s="8"/>
      <c r="F6" s="8"/>
      <c r="G6" s="30" t="s">
        <v>13</v>
      </c>
      <c r="H6" s="8"/>
      <c r="I6" s="34"/>
      <c r="J6" s="34"/>
      <c r="K6" s="34"/>
    </row>
    <row r="7" spans="1:11" x14ac:dyDescent="0.25">
      <c r="A7" s="8"/>
      <c r="B7" s="8"/>
      <c r="C7" s="8"/>
      <c r="D7" s="9"/>
      <c r="E7" s="8"/>
      <c r="F7" s="8"/>
      <c r="G7" s="30" t="s">
        <v>0</v>
      </c>
      <c r="H7" s="8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30" t="s">
        <v>26</v>
      </c>
      <c r="H8" s="8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2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24</v>
      </c>
      <c r="H12" s="12" t="s">
        <v>7</v>
      </c>
      <c r="I12" s="3"/>
      <c r="J12" s="3"/>
      <c r="K12" s="3"/>
    </row>
    <row r="13" spans="1:11" ht="22.5" x14ac:dyDescent="0.25">
      <c r="A13" s="44">
        <v>851</v>
      </c>
      <c r="B13" s="44">
        <v>85195</v>
      </c>
      <c r="C13" s="37">
        <v>4270</v>
      </c>
      <c r="D13" s="25" t="s">
        <v>39</v>
      </c>
      <c r="E13" s="22">
        <v>5000</v>
      </c>
      <c r="F13" s="23">
        <v>0</v>
      </c>
      <c r="G13" s="22">
        <v>2993</v>
      </c>
      <c r="H13" s="22">
        <f t="shared" ref="H13:H15" si="0">E13-F13+G13</f>
        <v>7993</v>
      </c>
      <c r="I13" s="3"/>
      <c r="J13" s="3"/>
      <c r="K13" s="3"/>
    </row>
    <row r="14" spans="1:11" x14ac:dyDescent="0.25">
      <c r="A14" s="44"/>
      <c r="B14" s="44"/>
      <c r="C14" s="42" t="s">
        <v>36</v>
      </c>
      <c r="D14" s="43"/>
      <c r="E14" s="15">
        <f>SUM(E13:E13)</f>
        <v>5000</v>
      </c>
      <c r="F14" s="16">
        <f>SUM(F13:F13)</f>
        <v>0</v>
      </c>
      <c r="G14" s="15">
        <f>SUM(G13)</f>
        <v>2993</v>
      </c>
      <c r="H14" s="15">
        <f t="shared" si="0"/>
        <v>7993</v>
      </c>
      <c r="I14" s="3"/>
      <c r="J14" s="3"/>
      <c r="K14" s="3"/>
    </row>
    <row r="15" spans="1:11" ht="22.5" x14ac:dyDescent="0.25">
      <c r="A15" s="44"/>
      <c r="B15" s="44"/>
      <c r="C15" s="37">
        <v>4480</v>
      </c>
      <c r="D15" s="25" t="s">
        <v>40</v>
      </c>
      <c r="E15" s="22">
        <v>14000</v>
      </c>
      <c r="F15" s="22">
        <v>2993</v>
      </c>
      <c r="G15" s="23">
        <v>0</v>
      </c>
      <c r="H15" s="22">
        <f t="shared" si="0"/>
        <v>11007</v>
      </c>
      <c r="I15" s="3"/>
      <c r="J15" s="3"/>
      <c r="K15" s="3"/>
    </row>
    <row r="16" spans="1:11" x14ac:dyDescent="0.25">
      <c r="A16" s="45"/>
      <c r="B16" s="45"/>
      <c r="C16" s="42" t="s">
        <v>37</v>
      </c>
      <c r="D16" s="43"/>
      <c r="E16" s="15">
        <f>SUM(E15:E15)</f>
        <v>14000</v>
      </c>
      <c r="F16" s="15">
        <f>SUM(F15)</f>
        <v>2993</v>
      </c>
      <c r="G16" s="16">
        <f>SUM(G15:G15)</f>
        <v>0</v>
      </c>
      <c r="H16" s="15">
        <f>E16-F16+G16</f>
        <v>11007</v>
      </c>
      <c r="I16" s="3"/>
      <c r="J16" s="3"/>
      <c r="K16" s="3"/>
    </row>
    <row r="17" spans="1:11" x14ac:dyDescent="0.25">
      <c r="A17" s="46" t="s">
        <v>9</v>
      </c>
      <c r="B17" s="47"/>
      <c r="C17" s="47"/>
      <c r="D17" s="48"/>
      <c r="E17" s="20">
        <v>3954248</v>
      </c>
      <c r="F17" s="20">
        <f>F14+F16</f>
        <v>2993</v>
      </c>
      <c r="G17" s="20">
        <f>G14+G16</f>
        <v>2993</v>
      </c>
      <c r="H17" s="20">
        <v>3954248</v>
      </c>
      <c r="I17" s="3"/>
      <c r="J17" s="3"/>
      <c r="K17" s="3"/>
    </row>
    <row r="18" spans="1:11" x14ac:dyDescent="0.25">
      <c r="A18" s="8"/>
      <c r="B18" s="8"/>
      <c r="C18" s="8"/>
      <c r="D18" s="9"/>
      <c r="E18" s="8"/>
      <c r="F18" s="8"/>
      <c r="G18" s="8"/>
      <c r="H18" s="8"/>
      <c r="I18" s="3"/>
      <c r="J18" s="3"/>
      <c r="K18" s="3"/>
    </row>
    <row r="19" spans="1:11" x14ac:dyDescent="0.25">
      <c r="A19" s="21" t="s">
        <v>10</v>
      </c>
      <c r="B19" s="8"/>
      <c r="C19" s="8"/>
      <c r="D19" s="9"/>
      <c r="E19" s="8"/>
      <c r="F19" s="8"/>
      <c r="G19" s="8"/>
      <c r="H19" s="8"/>
      <c r="I19" s="3"/>
      <c r="J19" s="3"/>
      <c r="K19" s="3"/>
    </row>
    <row r="20" spans="1:11" ht="28.5" customHeight="1" x14ac:dyDescent="0.25">
      <c r="A20" s="41" t="s">
        <v>41</v>
      </c>
      <c r="B20" s="41"/>
      <c r="C20" s="41"/>
      <c r="D20" s="41"/>
      <c r="E20" s="41"/>
      <c r="F20" s="41"/>
      <c r="G20" s="41"/>
      <c r="H20" s="41"/>
      <c r="I20" s="3"/>
      <c r="J20" s="3"/>
      <c r="K20" s="3"/>
    </row>
    <row r="21" spans="1:11" x14ac:dyDescent="0.25">
      <c r="A21" s="40"/>
      <c r="B21" s="40"/>
      <c r="C21" s="40"/>
      <c r="D21" s="40"/>
      <c r="E21" s="40"/>
      <c r="F21" s="40"/>
      <c r="G21" s="40"/>
      <c r="H21" s="40"/>
      <c r="I21" s="3"/>
      <c r="J21" s="3"/>
      <c r="K21" s="3"/>
    </row>
    <row r="22" spans="1:11" ht="19.5" customHeight="1" x14ac:dyDescent="0.25">
      <c r="A22" s="40"/>
      <c r="B22" s="40"/>
      <c r="C22" s="40"/>
      <c r="D22" s="40"/>
      <c r="E22" s="40"/>
      <c r="F22" s="40"/>
      <c r="G22" s="40"/>
      <c r="H22" s="40"/>
      <c r="I22" s="3"/>
      <c r="J22" s="3"/>
      <c r="K22" s="3"/>
    </row>
    <row r="23" spans="1:11" ht="34.5" customHeight="1" x14ac:dyDescent="0.25">
      <c r="A23" s="41"/>
      <c r="B23" s="41"/>
      <c r="C23" s="41"/>
      <c r="D23" s="41"/>
      <c r="E23" s="41"/>
      <c r="F23" s="41"/>
      <c r="G23" s="41"/>
      <c r="H23" s="41"/>
      <c r="I23" s="3"/>
      <c r="J23" s="3"/>
      <c r="K23" s="3"/>
    </row>
    <row r="24" spans="1:11" x14ac:dyDescent="0.2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>
      <selection activeCell="A16" sqref="A16:D16"/>
    </sheetView>
  </sheetViews>
  <sheetFormatPr defaultRowHeight="15" x14ac:dyDescent="0.25"/>
  <cols>
    <col min="1" max="1" width="34.85546875" customWidth="1"/>
    <col min="2" max="3" width="7.85546875" customWidth="1"/>
    <col min="4" max="4" width="13.5703125" style="7" customWidth="1"/>
    <col min="5" max="5" width="16.5703125" customWidth="1"/>
    <col min="6" max="6" width="14.28515625" customWidth="1"/>
    <col min="7" max="7" width="13.7109375" customWidth="1"/>
    <col min="8" max="8" width="15.7109375" customWidth="1"/>
  </cols>
  <sheetData>
    <row r="2" spans="1:11" x14ac:dyDescent="0.25">
      <c r="A2" s="8"/>
      <c r="B2" s="8"/>
      <c r="C2" s="8"/>
      <c r="D2" s="9"/>
      <c r="E2" s="8"/>
      <c r="F2" s="8"/>
      <c r="G2" s="30" t="s">
        <v>35</v>
      </c>
      <c r="H2" s="8"/>
      <c r="I2" s="28"/>
      <c r="J2" s="3"/>
      <c r="K2" s="3"/>
    </row>
    <row r="3" spans="1:11" x14ac:dyDescent="0.25">
      <c r="A3" s="8"/>
      <c r="B3" s="8"/>
      <c r="C3" s="8"/>
      <c r="D3" s="9"/>
      <c r="E3" s="8"/>
      <c r="F3" s="8"/>
      <c r="G3" s="30" t="s">
        <v>25</v>
      </c>
      <c r="H3" s="8"/>
      <c r="I3" s="28"/>
      <c r="J3" s="3"/>
      <c r="K3" s="3"/>
    </row>
    <row r="4" spans="1:11" x14ac:dyDescent="0.25">
      <c r="A4" s="8"/>
      <c r="B4" s="8"/>
      <c r="C4" s="8"/>
      <c r="D4" s="9"/>
      <c r="E4" s="8"/>
      <c r="F4" s="8"/>
      <c r="G4" s="30" t="s">
        <v>11</v>
      </c>
      <c r="H4" s="8"/>
      <c r="I4" s="38"/>
      <c r="J4" s="38"/>
      <c r="K4" s="38"/>
    </row>
    <row r="5" spans="1:11" x14ac:dyDescent="0.25">
      <c r="A5" s="8"/>
      <c r="B5" s="8"/>
      <c r="C5" s="8"/>
      <c r="D5" s="9"/>
      <c r="E5" s="8"/>
      <c r="F5" s="8"/>
      <c r="G5" s="30" t="s">
        <v>12</v>
      </c>
      <c r="H5" s="8"/>
      <c r="I5" s="28"/>
      <c r="J5" s="28"/>
      <c r="K5" s="28"/>
    </row>
    <row r="6" spans="1:11" x14ac:dyDescent="0.25">
      <c r="A6" s="8"/>
      <c r="B6" s="8"/>
      <c r="C6" s="8"/>
      <c r="D6" s="9"/>
      <c r="E6" s="8"/>
      <c r="F6" s="8"/>
      <c r="G6" s="30" t="s">
        <v>13</v>
      </c>
      <c r="H6" s="8"/>
      <c r="I6" s="28"/>
      <c r="J6" s="28"/>
      <c r="K6" s="28"/>
    </row>
    <row r="7" spans="1:11" x14ac:dyDescent="0.25">
      <c r="A7" s="8"/>
      <c r="B7" s="8"/>
      <c r="C7" s="8"/>
      <c r="D7" s="9"/>
      <c r="E7" s="8"/>
      <c r="F7" s="8"/>
      <c r="G7" s="30" t="s">
        <v>0</v>
      </c>
      <c r="H7" s="8"/>
      <c r="I7" s="2"/>
      <c r="J7" s="3"/>
      <c r="K7" s="3"/>
    </row>
    <row r="8" spans="1:11" x14ac:dyDescent="0.25">
      <c r="A8" s="8"/>
      <c r="B8" s="8"/>
      <c r="C8" s="8"/>
      <c r="D8" s="9"/>
      <c r="E8" s="8"/>
      <c r="F8" s="8"/>
      <c r="G8" s="30" t="s">
        <v>26</v>
      </c>
      <c r="H8" s="8"/>
      <c r="I8" s="2"/>
      <c r="J8" s="3"/>
      <c r="K8" s="3"/>
    </row>
    <row r="9" spans="1:11" x14ac:dyDescent="0.25">
      <c r="A9" s="8"/>
      <c r="B9" s="8"/>
      <c r="C9" s="8"/>
      <c r="D9" s="9"/>
      <c r="E9" s="8"/>
      <c r="F9" s="8"/>
      <c r="G9" s="8"/>
      <c r="H9" s="8"/>
      <c r="I9" s="3"/>
      <c r="J9" s="3"/>
      <c r="K9" s="3"/>
    </row>
    <row r="10" spans="1:11" x14ac:dyDescent="0.25">
      <c r="A10" s="8"/>
      <c r="B10" s="10" t="s">
        <v>2</v>
      </c>
      <c r="C10" s="8"/>
      <c r="D10" s="9"/>
      <c r="E10" s="8"/>
      <c r="F10" s="8"/>
      <c r="G10" s="8"/>
      <c r="H10" s="8"/>
      <c r="I10" s="3"/>
      <c r="J10" s="3"/>
      <c r="K10" s="3"/>
    </row>
    <row r="11" spans="1:11" x14ac:dyDescent="0.25">
      <c r="A11" s="8"/>
      <c r="B11" s="8"/>
      <c r="C11" s="8"/>
      <c r="D11" s="9"/>
      <c r="E11" s="8"/>
      <c r="F11" s="8"/>
      <c r="G11" s="8"/>
      <c r="H11" s="8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24</v>
      </c>
      <c r="H12" s="12" t="s">
        <v>7</v>
      </c>
      <c r="I12" s="3"/>
      <c r="J12" s="3"/>
      <c r="K12" s="3"/>
    </row>
    <row r="13" spans="1:11" ht="22.5" x14ac:dyDescent="0.25">
      <c r="A13" s="44">
        <v>851</v>
      </c>
      <c r="B13" s="44">
        <v>85195</v>
      </c>
      <c r="C13" s="29">
        <v>4710</v>
      </c>
      <c r="D13" s="25" t="s">
        <v>32</v>
      </c>
      <c r="E13" s="22">
        <v>2941</v>
      </c>
      <c r="F13" s="22">
        <v>2941</v>
      </c>
      <c r="G13" s="23">
        <v>0</v>
      </c>
      <c r="H13" s="23">
        <f t="shared" ref="H13:H14" si="0">E13-F13+G13</f>
        <v>0</v>
      </c>
      <c r="I13" s="3"/>
      <c r="J13" s="3"/>
      <c r="K13" s="3"/>
    </row>
    <row r="14" spans="1:11" x14ac:dyDescent="0.25">
      <c r="A14" s="44"/>
      <c r="B14" s="44"/>
      <c r="C14" s="19"/>
      <c r="D14" s="25" t="s">
        <v>33</v>
      </c>
      <c r="E14" s="22">
        <v>5505</v>
      </c>
      <c r="F14" s="22"/>
      <c r="G14" s="22">
        <v>2941</v>
      </c>
      <c r="H14" s="22">
        <f t="shared" si="0"/>
        <v>8446</v>
      </c>
      <c r="I14" s="3"/>
      <c r="J14" s="3"/>
      <c r="K14" s="3"/>
    </row>
    <row r="15" spans="1:11" x14ac:dyDescent="0.25">
      <c r="A15" s="44"/>
      <c r="B15" s="44"/>
      <c r="C15" s="42" t="s">
        <v>31</v>
      </c>
      <c r="D15" s="43"/>
      <c r="E15" s="15">
        <f>SUM(E13:E14)</f>
        <v>8446</v>
      </c>
      <c r="F15" s="15">
        <f>SUM(F13:F14)</f>
        <v>2941</v>
      </c>
      <c r="G15" s="15">
        <f>SUM(G13:G14)</f>
        <v>2941</v>
      </c>
      <c r="H15" s="15">
        <f>SUM(H13:H14)</f>
        <v>8446</v>
      </c>
      <c r="I15" s="3"/>
      <c r="J15" s="3"/>
      <c r="K15" s="3"/>
    </row>
    <row r="16" spans="1:11" x14ac:dyDescent="0.25">
      <c r="A16" s="46" t="s">
        <v>9</v>
      </c>
      <c r="B16" s="47"/>
      <c r="C16" s="47"/>
      <c r="D16" s="48"/>
      <c r="E16" s="20">
        <v>3954248</v>
      </c>
      <c r="F16" s="20">
        <f>F15</f>
        <v>2941</v>
      </c>
      <c r="G16" s="20">
        <f>G15</f>
        <v>2941</v>
      </c>
      <c r="H16" s="20">
        <f>E16-F16+G16</f>
        <v>3954248</v>
      </c>
      <c r="I16" s="3"/>
      <c r="J16" s="3"/>
      <c r="K16" s="3"/>
    </row>
    <row r="17" spans="1:11" x14ac:dyDescent="0.25">
      <c r="A17" s="8"/>
      <c r="B17" s="8"/>
      <c r="C17" s="8"/>
      <c r="D17" s="9"/>
      <c r="E17" s="8"/>
      <c r="F17" s="8"/>
      <c r="G17" s="8"/>
      <c r="H17" s="8"/>
      <c r="I17" s="3"/>
      <c r="J17" s="3"/>
      <c r="K17" s="3"/>
    </row>
    <row r="18" spans="1:11" ht="22.5" customHeight="1" x14ac:dyDescent="0.25">
      <c r="A18" s="32" t="s">
        <v>10</v>
      </c>
      <c r="B18" s="8"/>
      <c r="C18" s="8"/>
      <c r="D18" s="9"/>
      <c r="E18" s="8"/>
      <c r="F18" s="8"/>
      <c r="G18" s="8"/>
      <c r="H18" s="8"/>
      <c r="I18" s="3"/>
      <c r="J18" s="3"/>
      <c r="K18" s="3"/>
    </row>
    <row r="19" spans="1:11" ht="90" customHeight="1" x14ac:dyDescent="0.25">
      <c r="A19" s="39" t="s">
        <v>34</v>
      </c>
      <c r="B19" s="39"/>
      <c r="C19" s="39"/>
      <c r="D19" s="39"/>
      <c r="E19" s="39"/>
      <c r="F19" s="39"/>
      <c r="G19" s="39"/>
      <c r="H19" s="39"/>
      <c r="I19" s="3"/>
      <c r="J19" s="3"/>
      <c r="K19" s="3"/>
    </row>
    <row r="20" spans="1:11" x14ac:dyDescent="0.25">
      <c r="A20" s="49"/>
      <c r="B20" s="49"/>
      <c r="C20" s="49"/>
      <c r="D20" s="49"/>
      <c r="E20" s="49"/>
      <c r="F20" s="49"/>
      <c r="G20" s="49"/>
      <c r="H20" s="49"/>
      <c r="I20" s="3"/>
      <c r="J20" s="3"/>
      <c r="K20" s="3"/>
    </row>
    <row r="21" spans="1:11" ht="19.5" customHeight="1" x14ac:dyDescent="0.25">
      <c r="A21" s="49"/>
      <c r="B21" s="49"/>
      <c r="C21" s="49"/>
      <c r="D21" s="49"/>
      <c r="E21" s="49"/>
      <c r="F21" s="49"/>
      <c r="G21" s="49"/>
      <c r="H21" s="49"/>
      <c r="I21" s="3"/>
      <c r="J21" s="3"/>
      <c r="K21" s="3"/>
    </row>
    <row r="22" spans="1:11" ht="34.5" customHeight="1" x14ac:dyDescent="0.25">
      <c r="A22" s="50"/>
      <c r="B22" s="50"/>
      <c r="C22" s="50"/>
      <c r="D22" s="50"/>
      <c r="E22" s="50"/>
      <c r="F22" s="50"/>
      <c r="G22" s="50"/>
      <c r="H22" s="50"/>
      <c r="I22" s="3"/>
      <c r="J22" s="3"/>
      <c r="K22" s="3"/>
    </row>
    <row r="23" spans="1:11" x14ac:dyDescent="0.25">
      <c r="A23" s="3"/>
      <c r="B23" s="3"/>
      <c r="C23" s="3"/>
      <c r="D23" s="6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6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Załącznik 1</vt:lpstr>
      <vt:lpstr>Załącznik 1a</vt:lpstr>
      <vt:lpstr>Załącznik 2</vt:lpstr>
      <vt:lpstr>Załącznik 2 a</vt:lpstr>
      <vt:lpstr>Załącznik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Komp_18</dc:creator>
  <cp:lastModifiedBy>USER</cp:lastModifiedBy>
  <cp:lastPrinted>2026-03-02T10:17:15Z</cp:lastPrinted>
  <dcterms:created xsi:type="dcterms:W3CDTF">2015-06-05T18:17:20Z</dcterms:created>
  <dcterms:modified xsi:type="dcterms:W3CDTF">2026-03-03T15:54:16Z</dcterms:modified>
</cp:coreProperties>
</file>