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obocze BIP\Poprawione 05.11.2024\31.08.2023\"/>
    </mc:Choice>
  </mc:AlternateContent>
  <bookViews>
    <workbookView xWindow="-105" yWindow="-105" windowWidth="23250" windowHeight="12450"/>
  </bookViews>
  <sheets>
    <sheet name="Koszty bezpośred. jednoznaczne" sheetId="5" r:id="rId1"/>
    <sheet name="Poz.koszty bezp.(1-6)" sheetId="6" r:id="rId2"/>
    <sheet name="Poz.koszty bezp.(1-5)" sheetId="19" r:id="rId3"/>
    <sheet name="Poz.koszty bezp.(1-4)" sheetId="20" r:id="rId4"/>
    <sheet name="Poz.koszty bezp.(1-3)" sheetId="21" r:id="rId5"/>
    <sheet name="Poz.koszty bezp.(1-2)" sheetId="22" r:id="rId6"/>
    <sheet name="Poz.koszty bezp. 1,2,3,5,6" sheetId="14" r:id="rId7"/>
    <sheet name="Poz.koszty bezp.1,2,3,6" sheetId="12" r:id="rId8"/>
    <sheet name="Poz.koszty bezp.1,3" sheetId="15" r:id="rId9"/>
    <sheet name="Poz.koszty bezp.1,3,4" sheetId="16" r:id="rId10"/>
    <sheet name="Poz.koszty bezp. 1,4" sheetId="23" r:id="rId11"/>
    <sheet name=" Poz.koszty bezpośrednie(1-4)" sheetId="9" state="hidden" r:id="rId12"/>
    <sheet name="Koszty bezpośred. Magazyn" sheetId="38" r:id="rId13"/>
    <sheet name="Poz.koszty bezp.(1-6)MAGart.biu" sheetId="39" r:id="rId14"/>
    <sheet name="Poz.koszty bezp.(1-6)MAGśr.czys" sheetId="40" r:id="rId15"/>
    <sheet name="Poz.koszty bezp.(1-6)MAGart.poz" sheetId="41" r:id="rId16"/>
    <sheet name="Poz.koszty bezp.(1-3)MAGart.med" sheetId="42" r:id="rId17"/>
    <sheet name="Poz.koszty bezp.(1,2,3,4,6)" sheetId="36" r:id="rId18"/>
    <sheet name="Arkusz1" sheetId="43" r:id="rId1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2" l="1"/>
  <c r="F19" i="42" s="1"/>
  <c r="G19" i="42" s="1"/>
  <c r="E23" i="41"/>
  <c r="F19" i="41" s="1"/>
  <c r="G19" i="41" s="1"/>
  <c r="H19" i="41" s="1"/>
  <c r="E23" i="40"/>
  <c r="F18" i="40" s="1"/>
  <c r="G18" i="40" s="1"/>
  <c r="H18" i="40" s="1"/>
  <c r="E23" i="39"/>
  <c r="F18" i="39" s="1"/>
  <c r="G18" i="39" s="1"/>
  <c r="E23" i="36"/>
  <c r="H16" i="5"/>
  <c r="E20" i="23"/>
  <c r="F18" i="23" s="1"/>
  <c r="H18" i="23" s="1"/>
  <c r="E20" i="22"/>
  <c r="F18" i="22" s="1"/>
  <c r="E21" i="21"/>
  <c r="F19" i="21" s="1"/>
  <c r="E22" i="20"/>
  <c r="F21" i="20" s="1"/>
  <c r="E23" i="19"/>
  <c r="F22" i="19" s="1"/>
  <c r="E21" i="16"/>
  <c r="F18" i="16" s="1"/>
  <c r="G18" i="16" s="1"/>
  <c r="E20" i="15"/>
  <c r="F19" i="15" s="1"/>
  <c r="H19" i="15" s="1"/>
  <c r="E24" i="6"/>
  <c r="E23" i="14"/>
  <c r="F22" i="14" s="1"/>
  <c r="E22" i="12"/>
  <c r="F20" i="12" s="1"/>
  <c r="H20" i="12" s="1"/>
  <c r="F19" i="40" l="1"/>
  <c r="G19" i="40" s="1"/>
  <c r="H19" i="40" s="1"/>
  <c r="F20" i="40"/>
  <c r="G20" i="40" s="1"/>
  <c r="H20" i="40" s="1"/>
  <c r="F17" i="40"/>
  <c r="G17" i="40" s="1"/>
  <c r="F21" i="40"/>
  <c r="G21" i="40" s="1"/>
  <c r="F18" i="42"/>
  <c r="G18" i="42" s="1"/>
  <c r="F17" i="42"/>
  <c r="G17" i="42" s="1"/>
  <c r="F20" i="41"/>
  <c r="G20" i="41" s="1"/>
  <c r="H20" i="41" s="1"/>
  <c r="F17" i="41"/>
  <c r="F21" i="41"/>
  <c r="G21" i="41" s="1"/>
  <c r="F22" i="41"/>
  <c r="G22" i="41" s="1"/>
  <c r="F18" i="41"/>
  <c r="G18" i="41" s="1"/>
  <c r="H18" i="41" s="1"/>
  <c r="F22" i="40"/>
  <c r="G22" i="40" s="1"/>
  <c r="F21" i="39"/>
  <c r="G21" i="39" s="1"/>
  <c r="F19" i="39"/>
  <c r="G19" i="39" s="1"/>
  <c r="F22" i="39"/>
  <c r="G22" i="39" s="1"/>
  <c r="F17" i="39"/>
  <c r="G17" i="39" s="1"/>
  <c r="F20" i="39"/>
  <c r="G20" i="39" s="1"/>
  <c r="F26" i="38"/>
  <c r="F18" i="36"/>
  <c r="F22" i="36"/>
  <c r="F20" i="36"/>
  <c r="F19" i="36"/>
  <c r="F21" i="36"/>
  <c r="G18" i="23"/>
  <c r="F19" i="23"/>
  <c r="F20" i="23" s="1"/>
  <c r="G18" i="22"/>
  <c r="H18" i="22"/>
  <c r="F19" i="22"/>
  <c r="F20" i="22" s="1"/>
  <c r="H19" i="21"/>
  <c r="G19" i="21"/>
  <c r="F20" i="21"/>
  <c r="F18" i="21"/>
  <c r="F18" i="20"/>
  <c r="H18" i="20" s="1"/>
  <c r="F19" i="20"/>
  <c r="H21" i="20"/>
  <c r="G21" i="20"/>
  <c r="F20" i="20"/>
  <c r="H20" i="20" s="1"/>
  <c r="F18" i="19"/>
  <c r="H18" i="19" s="1"/>
  <c r="F20" i="19"/>
  <c r="G20" i="19" s="1"/>
  <c r="G22" i="19"/>
  <c r="H22" i="19"/>
  <c r="F19" i="19"/>
  <c r="F19" i="16"/>
  <c r="F20" i="16"/>
  <c r="H20" i="16" s="1"/>
  <c r="H18" i="16"/>
  <c r="F18" i="15"/>
  <c r="H18" i="15" s="1"/>
  <c r="H20" i="15" s="1"/>
  <c r="G19" i="15"/>
  <c r="I19" i="15" s="1"/>
  <c r="G22" i="14"/>
  <c r="H22" i="14"/>
  <c r="F18" i="14"/>
  <c r="G18" i="14" s="1"/>
  <c r="F19" i="14"/>
  <c r="G19" i="14" s="1"/>
  <c r="F20" i="14"/>
  <c r="H20" i="14" s="1"/>
  <c r="F21" i="14"/>
  <c r="G21" i="14" s="1"/>
  <c r="F19" i="12"/>
  <c r="F18" i="12"/>
  <c r="F21" i="12"/>
  <c r="G20" i="12"/>
  <c r="I20" i="12" s="1"/>
  <c r="J20" i="12" s="1"/>
  <c r="I21" i="20" l="1"/>
  <c r="H21" i="14"/>
  <c r="I21" i="14" s="1"/>
  <c r="H18" i="14"/>
  <c r="I18" i="14" s="1"/>
  <c r="I22" i="14"/>
  <c r="F22" i="20"/>
  <c r="G18" i="20"/>
  <c r="I18" i="20" s="1"/>
  <c r="G20" i="16"/>
  <c r="I20" i="16" s="1"/>
  <c r="F23" i="14"/>
  <c r="F23" i="36"/>
  <c r="H19" i="16"/>
  <c r="H21" i="16" s="1"/>
  <c r="F21" i="16"/>
  <c r="F20" i="15"/>
  <c r="F22" i="12"/>
  <c r="G18" i="15"/>
  <c r="I18" i="15" s="1"/>
  <c r="I20" i="15" s="1"/>
  <c r="G18" i="19"/>
  <c r="I18" i="16"/>
  <c r="G19" i="16"/>
  <c r="G20" i="20"/>
  <c r="I20" i="20" s="1"/>
  <c r="H17" i="39"/>
  <c r="F20" i="42"/>
  <c r="F23" i="41"/>
  <c r="G17" i="41"/>
  <c r="G23" i="40"/>
  <c r="H17" i="40"/>
  <c r="H23" i="40" s="1"/>
  <c r="F23" i="40"/>
  <c r="F23" i="39"/>
  <c r="H18" i="39"/>
  <c r="H19" i="39"/>
  <c r="H21" i="36"/>
  <c r="G21" i="36"/>
  <c r="H19" i="36"/>
  <c r="G19" i="36"/>
  <c r="G20" i="36"/>
  <c r="H20" i="36"/>
  <c r="H22" i="36"/>
  <c r="G22" i="36"/>
  <c r="H18" i="36"/>
  <c r="G18" i="36"/>
  <c r="I18" i="23"/>
  <c r="H19" i="23"/>
  <c r="H20" i="23" s="1"/>
  <c r="G19" i="23"/>
  <c r="G20" i="23" s="1"/>
  <c r="I18" i="22"/>
  <c r="H19" i="22"/>
  <c r="H20" i="22" s="1"/>
  <c r="G19" i="22"/>
  <c r="H18" i="21"/>
  <c r="F21" i="21"/>
  <c r="G18" i="21"/>
  <c r="H20" i="21"/>
  <c r="G20" i="21"/>
  <c r="I19" i="21"/>
  <c r="G19" i="20"/>
  <c r="H19" i="20"/>
  <c r="H22" i="20" s="1"/>
  <c r="H20" i="19"/>
  <c r="I20" i="19" s="1"/>
  <c r="J20" i="19" s="1"/>
  <c r="H21" i="19"/>
  <c r="G21" i="19"/>
  <c r="H19" i="19"/>
  <c r="G19" i="19"/>
  <c r="I22" i="19"/>
  <c r="H19" i="14"/>
  <c r="G20" i="14"/>
  <c r="I20" i="14" s="1"/>
  <c r="J20" i="14" s="1"/>
  <c r="G18" i="12"/>
  <c r="H19" i="12"/>
  <c r="G19" i="12"/>
  <c r="H18" i="12"/>
  <c r="G21" i="12"/>
  <c r="H21" i="12"/>
  <c r="I19" i="36" l="1"/>
  <c r="J19" i="36" s="1"/>
  <c r="G20" i="15"/>
  <c r="J18" i="14"/>
  <c r="G22" i="20"/>
  <c r="I21" i="19"/>
  <c r="J21" i="19" s="1"/>
  <c r="H23" i="14"/>
  <c r="G23" i="19"/>
  <c r="I20" i="21"/>
  <c r="H23" i="19"/>
  <c r="I19" i="16"/>
  <c r="I21" i="16" s="1"/>
  <c r="G21" i="16"/>
  <c r="H21" i="21"/>
  <c r="G23" i="36"/>
  <c r="H23" i="36"/>
  <c r="G23" i="14"/>
  <c r="I18" i="19"/>
  <c r="G23" i="41"/>
  <c r="H17" i="41"/>
  <c r="H23" i="41" s="1"/>
  <c r="H20" i="39"/>
  <c r="I22" i="36"/>
  <c r="I18" i="36"/>
  <c r="I20" i="36"/>
  <c r="J20" i="36" s="1"/>
  <c r="I21" i="36"/>
  <c r="J21" i="36" s="1"/>
  <c r="I19" i="23"/>
  <c r="I20" i="23" s="1"/>
  <c r="I19" i="22"/>
  <c r="I20" i="22" s="1"/>
  <c r="G20" i="22"/>
  <c r="I18" i="21"/>
  <c r="G21" i="21"/>
  <c r="I19" i="20"/>
  <c r="I22" i="20" s="1"/>
  <c r="I19" i="19"/>
  <c r="J19" i="19" s="1"/>
  <c r="I19" i="14"/>
  <c r="I23" i="14" s="1"/>
  <c r="H22" i="12"/>
  <c r="G22" i="12"/>
  <c r="I18" i="12"/>
  <c r="I21" i="12"/>
  <c r="I19" i="12"/>
  <c r="J19" i="12" s="1"/>
  <c r="F24" i="9"/>
  <c r="G22" i="9" s="1"/>
  <c r="K22" i="9" s="1"/>
  <c r="H17" i="9"/>
  <c r="I21" i="9" s="1"/>
  <c r="C9" i="9"/>
  <c r="H24" i="5"/>
  <c r="H23" i="5"/>
  <c r="H22" i="5"/>
  <c r="H21" i="5"/>
  <c r="H20" i="5"/>
  <c r="H18" i="5"/>
  <c r="H19" i="5"/>
  <c r="H17" i="5"/>
  <c r="H15" i="5"/>
  <c r="I21" i="21" l="1"/>
  <c r="J18" i="36"/>
  <c r="J23" i="36" s="1"/>
  <c r="I23" i="36"/>
  <c r="J18" i="19"/>
  <c r="J23" i="19" s="1"/>
  <c r="I23" i="19"/>
  <c r="G20" i="42"/>
  <c r="H23" i="39"/>
  <c r="G23" i="39"/>
  <c r="J19" i="14"/>
  <c r="J23" i="14" s="1"/>
  <c r="J18" i="12"/>
  <c r="J22" i="12" s="1"/>
  <c r="I22" i="12"/>
  <c r="G23" i="9"/>
  <c r="J23" i="9" s="1"/>
  <c r="G16" i="9"/>
  <c r="G17" i="9"/>
  <c r="J22" i="9"/>
  <c r="L22" i="9" s="1"/>
  <c r="M22" i="9" s="1"/>
  <c r="I18" i="9"/>
  <c r="I19" i="9"/>
  <c r="I20" i="9"/>
  <c r="I17" i="9" l="1"/>
  <c r="G24" i="9"/>
  <c r="K16" i="9"/>
  <c r="J16" i="9"/>
  <c r="K17" i="9"/>
  <c r="K21" i="9" s="1"/>
  <c r="J17" i="9"/>
  <c r="J18" i="9" s="1"/>
  <c r="K23" i="9"/>
  <c r="L23" i="9" s="1"/>
  <c r="K18" i="9"/>
  <c r="J24" i="9" l="1"/>
  <c r="K20" i="9"/>
  <c r="L18" i="9"/>
  <c r="M18" i="9" s="1"/>
  <c r="K24" i="9"/>
  <c r="K19" i="9"/>
  <c r="L16" i="9"/>
  <c r="J21" i="9"/>
  <c r="L21" i="9" s="1"/>
  <c r="M21" i="9" s="1"/>
  <c r="L17" i="9"/>
  <c r="M17" i="9" s="1"/>
  <c r="J20" i="9"/>
  <c r="J19" i="9"/>
  <c r="L19" i="9" l="1"/>
  <c r="M19" i="9" s="1"/>
  <c r="L20" i="9"/>
  <c r="M20" i="9" s="1"/>
  <c r="L24" i="9"/>
  <c r="M16" i="9"/>
  <c r="M24" i="9" s="1"/>
  <c r="F23" i="6"/>
  <c r="F22" i="6"/>
  <c r="F21" i="6"/>
  <c r="F20" i="6"/>
  <c r="F19" i="6"/>
  <c r="G19" i="6" s="1"/>
  <c r="F18" i="6"/>
  <c r="G18" i="6" s="1"/>
  <c r="G25" i="5"/>
  <c r="H25" i="5"/>
  <c r="F25" i="5"/>
  <c r="H18" i="6" l="1"/>
  <c r="I18" i="6" s="1"/>
  <c r="H21" i="6"/>
  <c r="G21" i="6"/>
  <c r="H20" i="6"/>
  <c r="G20" i="6"/>
  <c r="H23" i="6"/>
  <c r="G23" i="6"/>
  <c r="H19" i="6"/>
  <c r="I19" i="6" s="1"/>
  <c r="G22" i="6"/>
  <c r="H22" i="6"/>
  <c r="F24" i="6"/>
  <c r="I21" i="6" l="1"/>
  <c r="J21" i="6" s="1"/>
  <c r="I23" i="6"/>
  <c r="H24" i="6"/>
  <c r="G24" i="6"/>
  <c r="I20" i="6"/>
  <c r="J20" i="6" s="1"/>
  <c r="I22" i="6"/>
  <c r="J18" i="6" l="1"/>
  <c r="I24" i="6"/>
  <c r="J19" i="6"/>
  <c r="J24" i="6" l="1"/>
</calcChain>
</file>

<file path=xl/sharedStrings.xml><?xml version="1.0" encoding="utf-8"?>
<sst xmlns="http://schemas.openxmlformats.org/spreadsheetml/2006/main" count="699" uniqueCount="104">
  <si>
    <t>507</t>
  </si>
  <si>
    <t>Lp.</t>
  </si>
  <si>
    <t xml:space="preserve">OPK </t>
  </si>
  <si>
    <t>%</t>
  </si>
  <si>
    <t>1.</t>
  </si>
  <si>
    <t xml:space="preserve">Zadania statutowe-podstawowe </t>
  </si>
  <si>
    <t>2.</t>
  </si>
  <si>
    <t>NFZ</t>
  </si>
  <si>
    <t>3.</t>
  </si>
  <si>
    <t xml:space="preserve">Komercja pozostała medyczna </t>
  </si>
  <si>
    <t>4.</t>
  </si>
  <si>
    <t xml:space="preserve">Komercja pozostała niemedyczna </t>
  </si>
  <si>
    <t>5.</t>
  </si>
  <si>
    <t xml:space="preserve">Projekt HPV </t>
  </si>
  <si>
    <t>6.</t>
  </si>
  <si>
    <t xml:space="preserve">Projekt norweski </t>
  </si>
  <si>
    <t xml:space="preserve">Razem </t>
  </si>
  <si>
    <t>500</t>
  </si>
  <si>
    <t>540</t>
  </si>
  <si>
    <t>545</t>
  </si>
  <si>
    <t>526</t>
  </si>
  <si>
    <t>525</t>
  </si>
  <si>
    <t>* dział ( pracownia ) fizykoterapii</t>
  </si>
  <si>
    <t>* dział ( pracownia ) kinezyterapii</t>
  </si>
  <si>
    <t>* dział ( pracownia ) hydroterapii</t>
  </si>
  <si>
    <t xml:space="preserve">* dział ( pracownia ) masażu leczniczego </t>
  </si>
  <si>
    <t>1312</t>
  </si>
  <si>
    <t>1314</t>
  </si>
  <si>
    <t>1316</t>
  </si>
  <si>
    <t>1320</t>
  </si>
  <si>
    <t>Kod funkcji/ konto syntetyczne</t>
  </si>
  <si>
    <t>Kod resortowy</t>
  </si>
  <si>
    <t>PLAN na 2023 w zł</t>
  </si>
  <si>
    <t>x</t>
  </si>
  <si>
    <t>Wartość faktury, w tym:</t>
  </si>
  <si>
    <t>VAT odliczony</t>
  </si>
  <si>
    <t>Sporządził</t>
  </si>
  <si>
    <t>Zatwierdził</t>
  </si>
  <si>
    <t>….................................................</t>
  </si>
  <si>
    <r>
      <rPr>
        <b/>
        <sz val="11"/>
        <color theme="1"/>
        <rFont val="Czcionka tekstu podstawowego"/>
        <charset val="238"/>
      </rPr>
      <t>Załącznik nr …....</t>
    </r>
    <r>
      <rPr>
        <sz val="11"/>
        <color theme="1"/>
        <rFont val="Czcionka tekstu podstawowego"/>
        <family val="2"/>
        <charset val="238"/>
      </rPr>
      <t xml:space="preserve"> do faktury nr ……. z dnia ……… kontrahent: …………………..</t>
    </r>
  </si>
  <si>
    <t>Załącznik nr ….</t>
  </si>
  <si>
    <t>Zakwalifikowanie kosztu bezpośredniego jednoznacznego do OPK  (Zaznaczyć "x" przy właściym OPK)</t>
  </si>
  <si>
    <t>do Zarządzenia Dyrektora nr ….. z dnia …......</t>
  </si>
  <si>
    <t>Zakwalifikowanie kosztu pośredniego do OPK  (Zaznaczyć "x" przy właściym OPK)</t>
  </si>
  <si>
    <t>Wartość brutto ogółem</t>
  </si>
  <si>
    <t>wartość do przeniesienia w koszty działalności jednostki (kol.6 - kol.7)</t>
  </si>
  <si>
    <t>(data, podpis i pieczątka upoważnionego pracownikla jednostki)</t>
  </si>
  <si>
    <t>(data, podpis i pieczątka kierownika jednostki)</t>
  </si>
  <si>
    <t>Liczba wykonanaych zabiegów (dot. OPK 2 - NFZ)</t>
  </si>
  <si>
    <t>wartość do przeniesienia w koszty działalności jednostki (kol.10 - kol.11)</t>
  </si>
  <si>
    <t>Koszty bezpośrednie, które w sposób jednoznaczny, na podstawie ww. faktury, można przypisać do danego OPK:</t>
  </si>
  <si>
    <t>Pozostałe koszty bezpośrednie, przypisane na podstawie ww. faktury do OPK według przyjętych rozdzielników kosztów wspólnych:</t>
  </si>
  <si>
    <t>Kwota brutto faktury:</t>
  </si>
  <si>
    <t>Vat odliczony:</t>
  </si>
  <si>
    <t>Wartość faktury do wykazania w kosztach:</t>
  </si>
  <si>
    <t>Wartość kosztów do rozksięgowania na poszczególne OPK (OPK 5 + OPK 6 doliczony do OPK 1)</t>
  </si>
  <si>
    <t>Wartość kosztów do rozksięgowania na poszczególne OPK (OPK 4 doliczony do OPK 1)</t>
  </si>
  <si>
    <t>wartość do przeniesienia w koszty działalności jednostki (kol.7 - kol.8)</t>
  </si>
  <si>
    <t>Wartość kosztów do rozksięgowania na poszczególne OPK (OPK 5 doliczony do OPK 1)</t>
  </si>
  <si>
    <t>Wartość zużycia</t>
  </si>
  <si>
    <t>Magazyn …................ można przypisać do danego OPK:</t>
  </si>
  <si>
    <t xml:space="preserve"> - Magazyn artykułów biurowych do OPK według przyjętych rozdzielników kosztów wspólnych:</t>
  </si>
  <si>
    <t>Kwota rozchodów ogółem</t>
  </si>
  <si>
    <t xml:space="preserve"> - Magazyn środków czystości do OPK według przyjętych rozdzielników kosztów wspólnych:</t>
  </si>
  <si>
    <t xml:space="preserve"> - Magazyn artykułów pozostałych do OPK według przyjętych rozdzielników kosztów wspólnych:</t>
  </si>
  <si>
    <t xml:space="preserve"> - Magazyn artykułów medycznych do OPK według przyjętych rozdzielników kosztów wspólnych:</t>
  </si>
  <si>
    <t>do Instrukcji ewidencji i rozliczania kosztów</t>
  </si>
  <si>
    <t>w Ośrodku Rehabilitacji Dzieci Niepełnosprawnych</t>
  </si>
  <si>
    <t>w Tomaszowie Mazowieckim</t>
  </si>
  <si>
    <t>Załącznik Nr 3a</t>
  </si>
  <si>
    <t>Załącznik Nr 3b</t>
  </si>
  <si>
    <t>Załącznik Nr 3c</t>
  </si>
  <si>
    <t>Załącznik Nr 3d</t>
  </si>
  <si>
    <t>Załącznik Nr 3e</t>
  </si>
  <si>
    <t>Załącznik Nr 3f</t>
  </si>
  <si>
    <t>Załącznik Nr 3g</t>
  </si>
  <si>
    <t>Załącznik Nr 3h</t>
  </si>
  <si>
    <t>Załącznik Nr 3i</t>
  </si>
  <si>
    <t>Załącznik Nr 3k</t>
  </si>
  <si>
    <t>Załącznik Nr 3j</t>
  </si>
  <si>
    <t>Załącznik Nr 3l</t>
  </si>
  <si>
    <t>Koszty bezpośrednie, które w sposób jednoznaczny, na podstawie "Zbiorczego zestawienia obrotów indeksów w okresie ….........................."</t>
  </si>
  <si>
    <t>Załącznik Nr 3m</t>
  </si>
  <si>
    <t xml:space="preserve">Pozostałe koszty bezpośrednie, przypisane na podstawie "Zbiorczego zestawienia obrotów indeksów w okresie…............................" </t>
  </si>
  <si>
    <t>Załącznik Nr 3n</t>
  </si>
  <si>
    <t xml:space="preserve">Pozostałe koszty bezpośrednie, przypisane na podstawie "Zbiorczego zestawienia obrotów indeksów w okresie ….............................." </t>
  </si>
  <si>
    <t>Załącznik Nr 3o</t>
  </si>
  <si>
    <t xml:space="preserve">Pozostałe koszty bezpośrednie, przypisane na podstawie "Zbiorczego zestawienia obrotów indeksów w okresie ….........................." </t>
  </si>
  <si>
    <t>Załącznik Nr 3p</t>
  </si>
  <si>
    <t>Załącznik Nr 3r</t>
  </si>
  <si>
    <t xml:space="preserve">z dnia 31.08.2023 roku </t>
  </si>
  <si>
    <t>Zatwierdził:</t>
  </si>
  <si>
    <t>Sporządził:</t>
  </si>
  <si>
    <t>Renata Bocian                                           Inspektor ds. administracyjnych                                             Ośrodka Rehabilitacji                                           Dzieci Niepełnosprawnych                                     w Tomaszowie Mazowieckim</t>
  </si>
  <si>
    <r>
      <rPr>
        <b/>
        <sz val="11"/>
        <color theme="1"/>
        <rFont val="Calibri"/>
        <family val="2"/>
        <charset val="238"/>
        <scheme val="minor"/>
      </rPr>
      <t>Załącznik nr …....</t>
    </r>
    <r>
      <rPr>
        <sz val="11"/>
        <color theme="1"/>
        <rFont val="Calibri"/>
        <family val="2"/>
        <charset val="238"/>
        <scheme val="minor"/>
      </rPr>
      <t xml:space="preserve"> do faktury nr ……. z dnia ……… kontrahent: …………………..</t>
    </r>
  </si>
  <si>
    <t xml:space="preserve">Marta Goździk                                          Dyrektor                                               Ośrodka Rehabilitacji                                         Dzieci Niepełnosprawnych                               w Tomaszowie Mazowieckim </t>
  </si>
  <si>
    <t>z dnia 31.08.2023 roku</t>
  </si>
  <si>
    <r>
      <rPr>
        <b/>
        <sz val="11"/>
        <color theme="1"/>
        <rFont val="Calibri"/>
        <family val="2"/>
        <charset val="238"/>
        <scheme val="minor"/>
      </rPr>
      <t>Załącznik nr ….</t>
    </r>
    <r>
      <rPr>
        <sz val="11"/>
        <color theme="1"/>
        <rFont val="Calibri"/>
        <family val="2"/>
        <charset val="238"/>
        <scheme val="minor"/>
      </rPr>
      <t xml:space="preserve"> do "Zbiorczego zestawienia obrotów indeksów w okresie …......................." - Magazyn …............................</t>
    </r>
  </si>
  <si>
    <r>
      <rPr>
        <b/>
        <sz val="11"/>
        <color theme="1"/>
        <rFont val="Calibri"/>
        <family val="2"/>
        <charset val="238"/>
        <scheme val="minor"/>
      </rPr>
      <t>Załącznik nr ….</t>
    </r>
    <r>
      <rPr>
        <sz val="11"/>
        <color theme="1"/>
        <rFont val="Calibri"/>
        <family val="2"/>
        <charset val="238"/>
        <scheme val="minor"/>
      </rPr>
      <t xml:space="preserve"> do "Zbiorczego zestawienia obrotów indeksów w okresie …..................." - Magazyn artykułów biurowych</t>
    </r>
  </si>
  <si>
    <r>
      <rPr>
        <b/>
        <sz val="11"/>
        <color theme="1"/>
        <rFont val="Calibri"/>
        <family val="2"/>
        <charset val="238"/>
        <scheme val="minor"/>
      </rPr>
      <t>Załącznik nr …..</t>
    </r>
    <r>
      <rPr>
        <sz val="11"/>
        <color theme="1"/>
        <rFont val="Calibri"/>
        <family val="2"/>
        <charset val="238"/>
        <scheme val="minor"/>
      </rPr>
      <t xml:space="preserve"> do "Zbiorczego zestawienia obrotów indeksów w okresie …........................" - Magazyn środków czystości</t>
    </r>
  </si>
  <si>
    <r>
      <rPr>
        <b/>
        <sz val="11"/>
        <color theme="1"/>
        <rFont val="Calibri"/>
        <family val="2"/>
        <charset val="238"/>
        <scheme val="minor"/>
      </rPr>
      <t xml:space="preserve">Załącznik nr …. </t>
    </r>
    <r>
      <rPr>
        <sz val="11"/>
        <color theme="1"/>
        <rFont val="Calibri"/>
        <family val="2"/>
        <charset val="238"/>
        <scheme val="minor"/>
      </rPr>
      <t xml:space="preserve"> do "Zbiorczego zestawienia obrotów indeksów w okresie …................................" - Magazyn artykułów pozostałych</t>
    </r>
  </si>
  <si>
    <t>Wartość kosztów do rozksięgowania na poszczególne OPK (OPK 5 + OPK 4 doliczony do OPK 1)</t>
  </si>
  <si>
    <r>
      <rPr>
        <b/>
        <sz val="11"/>
        <color theme="1"/>
        <rFont val="Calibri"/>
        <family val="2"/>
        <charset val="238"/>
        <scheme val="minor"/>
      </rPr>
      <t>Załącznik nr ….</t>
    </r>
    <r>
      <rPr>
        <sz val="11"/>
        <color theme="1"/>
        <rFont val="Calibri"/>
        <family val="2"/>
        <charset val="238"/>
        <scheme val="minor"/>
      </rPr>
      <t xml:space="preserve"> do "Zbiorczego zestawienia obrotów indeksów w okresie …………………………..." - Magazyn artykułów medycznych</t>
    </r>
  </si>
  <si>
    <t xml:space="preserve">Pozostałe koszty bezpośrednie, przypisane na podstawie "Zbiorczego zestawienia obrotów indeksów w okresie  ……………………………………."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</si>
</sst>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6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5" fillId="2" borderId="5" xfId="0" applyNumberFormat="1" applyFont="1" applyFill="1" applyBorder="1" applyAlignment="1">
      <alignment vertical="center"/>
    </xf>
    <xf numFmtId="4" fontId="5" fillId="2" borderId="6" xfId="0" applyNumberFormat="1" applyFont="1" applyFill="1" applyBorder="1" applyAlignment="1">
      <alignment vertical="center"/>
    </xf>
    <xf numFmtId="4" fontId="5" fillId="2" borderId="7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vertical="center"/>
    </xf>
    <xf numFmtId="2" fontId="5" fillId="0" borderId="10" xfId="0" applyNumberFormat="1" applyFont="1" applyBorder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left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right" vertical="center"/>
    </xf>
    <xf numFmtId="2" fontId="9" fillId="0" borderId="5" xfId="0" applyNumberFormat="1" applyFont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vertical="center"/>
    </xf>
    <xf numFmtId="4" fontId="5" fillId="3" borderId="6" xfId="0" applyNumberFormat="1" applyFon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3" borderId="6" xfId="0" applyNumberFormat="1" applyFill="1" applyBorder="1" applyAlignment="1">
      <alignment vertical="center"/>
    </xf>
    <xf numFmtId="2" fontId="0" fillId="3" borderId="7" xfId="0" applyNumberForma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2" fontId="0" fillId="0" borderId="1" xfId="0" applyNumberFormat="1" applyBorder="1"/>
    <xf numFmtId="0" fontId="0" fillId="3" borderId="10" xfId="0" applyFill="1" applyBorder="1"/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workbookViewId="0">
      <selection activeCell="F12" sqref="F12:H12"/>
    </sheetView>
  </sheetViews>
  <sheetFormatPr defaultRowHeight="14.25"/>
  <cols>
    <col min="1" max="1" width="4.125" customWidth="1"/>
    <col min="2" max="2" width="34.375" customWidth="1"/>
    <col min="3" max="3" width="12" customWidth="1"/>
    <col min="4" max="4" width="12.875" customWidth="1"/>
    <col min="5" max="5" width="18.75" style="3" customWidth="1"/>
    <col min="6" max="6" width="13.375" style="3" customWidth="1"/>
    <col min="7" max="7" width="14" style="3" customWidth="1"/>
    <col min="8" max="8" width="26.5" style="3" customWidth="1"/>
    <col min="9" max="9" width="28.5" style="3" customWidth="1"/>
    <col min="10" max="14" width="9" style="3"/>
  </cols>
  <sheetData>
    <row r="1" spans="1:14" ht="15">
      <c r="G1" s="126" t="s">
        <v>69</v>
      </c>
      <c r="H1" s="126"/>
    </row>
    <row r="2" spans="1:14" ht="15">
      <c r="G2" s="125" t="s">
        <v>66</v>
      </c>
      <c r="H2" s="125"/>
    </row>
    <row r="3" spans="1:14" ht="15">
      <c r="G3" s="125" t="s">
        <v>67</v>
      </c>
      <c r="H3" s="125"/>
    </row>
    <row r="4" spans="1:14" ht="15">
      <c r="G4" s="125" t="s">
        <v>68</v>
      </c>
      <c r="H4" s="125"/>
    </row>
    <row r="5" spans="1:14" ht="15">
      <c r="G5" s="125" t="s">
        <v>90</v>
      </c>
      <c r="H5" s="125"/>
    </row>
    <row r="8" spans="1:14" ht="15">
      <c r="A8" s="72" t="s">
        <v>94</v>
      </c>
      <c r="B8" s="72"/>
      <c r="C8" s="72"/>
      <c r="D8" s="72"/>
      <c r="E8" s="67"/>
    </row>
    <row r="9" spans="1:14" ht="15">
      <c r="A9" s="72"/>
      <c r="B9" s="72"/>
      <c r="C9" s="72"/>
      <c r="D9" s="72"/>
      <c r="E9" s="67"/>
    </row>
    <row r="10" spans="1:14" ht="15">
      <c r="A10" s="102" t="s">
        <v>50</v>
      </c>
      <c r="B10" s="102"/>
      <c r="C10" s="102"/>
      <c r="D10" s="102"/>
      <c r="E10" s="102"/>
      <c r="F10" s="102"/>
      <c r="G10" s="102"/>
      <c r="H10" s="102"/>
    </row>
    <row r="11" spans="1:14" ht="15">
      <c r="A11" s="43"/>
      <c r="B11" s="43"/>
      <c r="C11" s="43"/>
      <c r="D11" s="43"/>
      <c r="E11" s="43"/>
      <c r="F11" s="43"/>
      <c r="G11" s="43"/>
      <c r="H11" s="43"/>
    </row>
    <row r="12" spans="1:14" ht="24.75" customHeight="1">
      <c r="A12" s="106" t="s">
        <v>1</v>
      </c>
      <c r="B12" s="106" t="s">
        <v>2</v>
      </c>
      <c r="C12" s="106" t="s">
        <v>30</v>
      </c>
      <c r="D12" s="106" t="s">
        <v>31</v>
      </c>
      <c r="E12" s="106" t="s">
        <v>41</v>
      </c>
      <c r="F12" s="103" t="s">
        <v>34</v>
      </c>
      <c r="G12" s="104"/>
      <c r="H12" s="105"/>
    </row>
    <row r="13" spans="1:14" s="10" customFormat="1" ht="51.75" customHeight="1">
      <c r="A13" s="106"/>
      <c r="B13" s="106"/>
      <c r="C13" s="106"/>
      <c r="D13" s="106"/>
      <c r="E13" s="106"/>
      <c r="F13" s="8" t="s">
        <v>44</v>
      </c>
      <c r="G13" s="8" t="s">
        <v>35</v>
      </c>
      <c r="H13" s="8" t="s">
        <v>45</v>
      </c>
      <c r="I13" s="9"/>
      <c r="J13" s="9"/>
      <c r="K13" s="9"/>
      <c r="L13" s="9"/>
      <c r="M13" s="9"/>
      <c r="N13" s="9"/>
    </row>
    <row r="14" spans="1:14" s="9" customFormat="1" ht="15.75" customHeight="1">
      <c r="A14" s="49">
        <v>1</v>
      </c>
      <c r="B14" s="49">
        <v>2</v>
      </c>
      <c r="C14" s="49">
        <v>3</v>
      </c>
      <c r="D14" s="49">
        <v>4</v>
      </c>
      <c r="E14" s="49">
        <v>5</v>
      </c>
      <c r="F14" s="49">
        <v>6</v>
      </c>
      <c r="G14" s="49">
        <v>7</v>
      </c>
      <c r="H14" s="49">
        <v>8</v>
      </c>
    </row>
    <row r="15" spans="1:14" ht="20.25" customHeight="1">
      <c r="A15" s="19" t="s">
        <v>4</v>
      </c>
      <c r="B15" s="11" t="s">
        <v>5</v>
      </c>
      <c r="C15" s="12" t="s">
        <v>17</v>
      </c>
      <c r="D15" s="12"/>
      <c r="E15" s="13"/>
      <c r="F15" s="14"/>
      <c r="G15" s="37"/>
      <c r="H15" s="50">
        <f>F15-G15</f>
        <v>0</v>
      </c>
    </row>
    <row r="16" spans="1:14" ht="18.75" customHeight="1">
      <c r="A16" s="20" t="s">
        <v>6</v>
      </c>
      <c r="B16" s="15" t="s">
        <v>7</v>
      </c>
      <c r="C16" s="24" t="s">
        <v>0</v>
      </c>
      <c r="D16" s="16"/>
      <c r="E16" s="27"/>
      <c r="F16" s="30"/>
      <c r="G16" s="27"/>
      <c r="H16" s="50">
        <f>F16-G16</f>
        <v>0</v>
      </c>
    </row>
    <row r="17" spans="1:14" ht="15.75" hidden="1">
      <c r="A17" s="21"/>
      <c r="B17" s="6" t="s">
        <v>22</v>
      </c>
      <c r="C17" s="25"/>
      <c r="D17" s="7" t="s">
        <v>26</v>
      </c>
      <c r="E17" s="28"/>
      <c r="F17" s="31"/>
      <c r="G17" s="28"/>
      <c r="H17" s="52">
        <f>F17-G17</f>
        <v>0</v>
      </c>
    </row>
    <row r="18" spans="1:14" ht="15.75" hidden="1">
      <c r="A18" s="21"/>
      <c r="B18" s="6" t="s">
        <v>23</v>
      </c>
      <c r="C18" s="25"/>
      <c r="D18" s="7" t="s">
        <v>27</v>
      </c>
      <c r="E18" s="28"/>
      <c r="F18" s="31"/>
      <c r="G18" s="28"/>
      <c r="H18" s="52">
        <f t="shared" ref="H18:H19" si="0">F18-G18</f>
        <v>0</v>
      </c>
    </row>
    <row r="19" spans="1:14" ht="15.75" hidden="1">
      <c r="A19" s="21"/>
      <c r="B19" s="6" t="s">
        <v>24</v>
      </c>
      <c r="C19" s="25"/>
      <c r="D19" s="7" t="s">
        <v>28</v>
      </c>
      <c r="E19" s="28"/>
      <c r="F19" s="31"/>
      <c r="G19" s="28"/>
      <c r="H19" s="52">
        <f t="shared" si="0"/>
        <v>0</v>
      </c>
    </row>
    <row r="20" spans="1:14" ht="15.75" hidden="1">
      <c r="A20" s="22"/>
      <c r="B20" s="17" t="s">
        <v>25</v>
      </c>
      <c r="C20" s="26"/>
      <c r="D20" s="18" t="s">
        <v>29</v>
      </c>
      <c r="E20" s="29"/>
      <c r="F20" s="32"/>
      <c r="G20" s="29"/>
      <c r="H20" s="52">
        <f>F20-G20</f>
        <v>0</v>
      </c>
    </row>
    <row r="21" spans="1:14" ht="18.75" customHeight="1">
      <c r="A21" s="19" t="s">
        <v>8</v>
      </c>
      <c r="B21" s="23" t="s">
        <v>9</v>
      </c>
      <c r="C21" s="12" t="s">
        <v>18</v>
      </c>
      <c r="D21" s="12"/>
      <c r="E21" s="13"/>
      <c r="F21" s="14"/>
      <c r="G21" s="37"/>
      <c r="H21" s="50">
        <f>F21-G21</f>
        <v>0</v>
      </c>
    </row>
    <row r="22" spans="1:14" ht="22.5" customHeight="1">
      <c r="A22" s="21" t="s">
        <v>10</v>
      </c>
      <c r="B22" s="33" t="s">
        <v>11</v>
      </c>
      <c r="C22" s="7" t="s">
        <v>19</v>
      </c>
      <c r="D22" s="24"/>
      <c r="E22" s="5"/>
      <c r="F22" s="30"/>
      <c r="G22" s="39"/>
      <c r="H22" s="53">
        <f>F22-G22</f>
        <v>0</v>
      </c>
    </row>
    <row r="23" spans="1:14" ht="22.5" customHeight="1">
      <c r="A23" s="19" t="s">
        <v>12</v>
      </c>
      <c r="B23" s="23" t="s">
        <v>13</v>
      </c>
      <c r="C23" s="12" t="s">
        <v>20</v>
      </c>
      <c r="D23" s="12"/>
      <c r="E23" s="13"/>
      <c r="F23" s="14"/>
      <c r="G23" s="37"/>
      <c r="H23" s="50">
        <f>F23-G23</f>
        <v>0</v>
      </c>
    </row>
    <row r="24" spans="1:14" ht="22.5" customHeight="1">
      <c r="A24" s="19" t="s">
        <v>14</v>
      </c>
      <c r="B24" s="23" t="s">
        <v>15</v>
      </c>
      <c r="C24" s="12" t="s">
        <v>21</v>
      </c>
      <c r="D24" s="12"/>
      <c r="E24" s="13"/>
      <c r="F24" s="14"/>
      <c r="G24" s="37"/>
      <c r="H24" s="50">
        <f>F24-G24</f>
        <v>0</v>
      </c>
    </row>
    <row r="25" spans="1:14" ht="22.5" customHeight="1">
      <c r="A25" s="128" t="s">
        <v>16</v>
      </c>
      <c r="B25" s="127"/>
      <c r="C25" s="127"/>
      <c r="D25" s="127"/>
      <c r="E25" s="23"/>
      <c r="F25" s="14">
        <f>F15+F16+F21+F22+F23+F24</f>
        <v>0</v>
      </c>
      <c r="G25" s="14">
        <f>G15+G16+G21+G22+G23+G24</f>
        <v>0</v>
      </c>
      <c r="H25" s="14">
        <f>H15+H16+H21+H22+H23+H24</f>
        <v>0</v>
      </c>
    </row>
    <row r="27" spans="1:14" ht="15">
      <c r="B27" s="68" t="s">
        <v>92</v>
      </c>
      <c r="F27" s="67" t="s">
        <v>91</v>
      </c>
      <c r="G27" s="67"/>
    </row>
    <row r="28" spans="1:14" s="1" customFormat="1" ht="79.900000000000006" customHeight="1">
      <c r="B28" s="73" t="s">
        <v>93</v>
      </c>
      <c r="E28" s="2"/>
      <c r="F28" s="98" t="s">
        <v>95</v>
      </c>
      <c r="G28" s="98"/>
      <c r="H28" s="2"/>
      <c r="I28" s="2"/>
      <c r="J28" s="2"/>
      <c r="K28" s="2"/>
      <c r="L28" s="2"/>
      <c r="M28" s="2"/>
      <c r="N28" s="2"/>
    </row>
    <row r="29" spans="1:14" s="47" customFormat="1" ht="8.25">
      <c r="E29" s="48"/>
      <c r="F29" s="66"/>
      <c r="G29" s="66"/>
      <c r="H29" s="48"/>
      <c r="I29" s="48"/>
      <c r="J29" s="48"/>
      <c r="K29" s="48"/>
      <c r="L29" s="48"/>
      <c r="M29" s="48"/>
      <c r="N29" s="48"/>
    </row>
    <row r="30" spans="1:14">
      <c r="G30" s="4"/>
    </row>
    <row r="31" spans="1:14">
      <c r="G31" s="4"/>
    </row>
    <row r="32" spans="1:14">
      <c r="G32" s="4"/>
    </row>
    <row r="33" spans="7:7">
      <c r="G33" s="4"/>
    </row>
    <row r="34" spans="7:7">
      <c r="G34" s="4"/>
    </row>
    <row r="35" spans="7:7">
      <c r="G35" s="4"/>
    </row>
    <row r="36" spans="7:7">
      <c r="G36" s="4"/>
    </row>
    <row r="37" spans="7:7">
      <c r="G37" s="4"/>
    </row>
    <row r="38" spans="7:7">
      <c r="G38" s="4"/>
    </row>
    <row r="39" spans="7:7">
      <c r="G39" s="4"/>
    </row>
  </sheetData>
  <mergeCells count="8">
    <mergeCell ref="F28:G28"/>
    <mergeCell ref="A10:H10"/>
    <mergeCell ref="F12:H12"/>
    <mergeCell ref="A12:A13"/>
    <mergeCell ref="B12:B13"/>
    <mergeCell ref="C12:C13"/>
    <mergeCell ref="D12:D13"/>
    <mergeCell ref="E12:E13"/>
  </mergeCells>
  <pageMargins left="0.19685039370078741" right="0.19685039370078741" top="0.35433070866141736" bottom="0.35433070866141736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activeCell="H2" sqref="H2:I2"/>
    </sheetView>
  </sheetViews>
  <sheetFormatPr defaultRowHeight="14.25"/>
  <cols>
    <col min="1" max="1" width="4.125" customWidth="1"/>
    <col min="2" max="2" width="34.375" customWidth="1"/>
    <col min="3" max="3" width="10.5" customWidth="1"/>
    <col min="4" max="4" width="12.875" customWidth="1"/>
    <col min="5" max="5" width="13.375" style="3" customWidth="1"/>
    <col min="6" max="6" width="7.125" style="3" customWidth="1"/>
    <col min="7" max="7" width="13.375" style="3" customWidth="1"/>
    <col min="8" max="8" width="14" style="3" customWidth="1"/>
    <col min="9" max="9" width="26" style="3" customWidth="1"/>
    <col min="10" max="10" width="13.875" style="3" customWidth="1"/>
    <col min="11" max="11" width="9" style="3"/>
  </cols>
  <sheetData>
    <row r="1" spans="1:11" ht="15">
      <c r="H1" s="107" t="s">
        <v>70</v>
      </c>
      <c r="I1" s="107"/>
    </row>
    <row r="2" spans="1:11" ht="15">
      <c r="H2" s="100" t="s">
        <v>66</v>
      </c>
      <c r="I2" s="100"/>
    </row>
    <row r="3" spans="1:11" ht="15">
      <c r="H3" s="100" t="s">
        <v>67</v>
      </c>
      <c r="I3" s="100"/>
    </row>
    <row r="4" spans="1:11" ht="15">
      <c r="F4" s="65"/>
      <c r="H4" s="100" t="s">
        <v>68</v>
      </c>
      <c r="I4" s="100"/>
    </row>
    <row r="5" spans="1:11" ht="15">
      <c r="F5" s="65"/>
      <c r="H5" s="100" t="s">
        <v>90</v>
      </c>
      <c r="I5" s="100"/>
    </row>
    <row r="6" spans="1:11">
      <c r="F6" s="65"/>
      <c r="H6" s="101"/>
      <c r="I6" s="101"/>
    </row>
    <row r="7" spans="1:11" ht="15">
      <c r="A7" s="72" t="s">
        <v>94</v>
      </c>
      <c r="B7" s="72"/>
      <c r="C7" s="72"/>
      <c r="D7" s="72"/>
      <c r="E7" s="67"/>
      <c r="F7" s="67"/>
      <c r="G7" s="67"/>
      <c r="H7" s="67"/>
      <c r="I7" s="67"/>
    </row>
    <row r="8" spans="1:11" ht="15">
      <c r="A8" s="72"/>
      <c r="B8" s="72"/>
      <c r="C8" s="72"/>
      <c r="D8" s="72"/>
      <c r="E8" s="67"/>
      <c r="F8" s="67"/>
      <c r="G8" s="67"/>
      <c r="H8" s="67"/>
      <c r="I8" s="67"/>
    </row>
    <row r="9" spans="1:11" ht="15">
      <c r="A9" s="111" t="s">
        <v>52</v>
      </c>
      <c r="B9" s="111"/>
      <c r="C9" s="110"/>
      <c r="D9" s="110"/>
      <c r="E9" s="67"/>
      <c r="F9" s="67"/>
      <c r="G9" s="67"/>
      <c r="H9" s="67"/>
      <c r="I9" s="67"/>
    </row>
    <row r="10" spans="1:11" ht="15">
      <c r="A10" s="111" t="s">
        <v>53</v>
      </c>
      <c r="B10" s="111"/>
      <c r="C10" s="110"/>
      <c r="D10" s="110"/>
      <c r="E10" s="67"/>
      <c r="F10" s="67"/>
      <c r="G10" s="67"/>
      <c r="H10" s="67"/>
      <c r="I10" s="67"/>
    </row>
    <row r="11" spans="1:11" ht="15">
      <c r="A11" s="111" t="s">
        <v>54</v>
      </c>
      <c r="B11" s="111"/>
      <c r="C11" s="110"/>
      <c r="D11" s="110"/>
      <c r="E11" s="67"/>
      <c r="F11" s="67"/>
      <c r="G11" s="67"/>
      <c r="H11" s="67"/>
      <c r="I11" s="67"/>
    </row>
    <row r="12" spans="1:11" ht="15">
      <c r="A12" s="72"/>
      <c r="B12" s="72"/>
      <c r="C12" s="72"/>
      <c r="D12" s="72"/>
      <c r="E12" s="67"/>
      <c r="F12" s="67"/>
      <c r="G12" s="67"/>
      <c r="H12" s="67"/>
      <c r="I12" s="67"/>
    </row>
    <row r="13" spans="1:11" ht="15">
      <c r="A13" s="102" t="s">
        <v>51</v>
      </c>
      <c r="B13" s="102"/>
      <c r="C13" s="102"/>
      <c r="D13" s="102"/>
      <c r="E13" s="102"/>
      <c r="F13" s="102"/>
      <c r="G13" s="102"/>
      <c r="H13" s="102"/>
      <c r="I13" s="102"/>
    </row>
    <row r="14" spans="1:11" ht="15">
      <c r="A14" s="114"/>
      <c r="B14" s="114"/>
      <c r="C14" s="114"/>
      <c r="D14" s="114"/>
      <c r="E14" s="114"/>
      <c r="F14" s="114"/>
      <c r="G14" s="43"/>
      <c r="H14" s="43"/>
      <c r="I14" s="43"/>
    </row>
    <row r="15" spans="1:11" ht="30" customHeight="1">
      <c r="A15" s="106" t="s">
        <v>1</v>
      </c>
      <c r="B15" s="106" t="s">
        <v>2</v>
      </c>
      <c r="C15" s="106" t="s">
        <v>30</v>
      </c>
      <c r="D15" s="106" t="s">
        <v>31</v>
      </c>
      <c r="E15" s="106" t="s">
        <v>32</v>
      </c>
      <c r="F15" s="106" t="s">
        <v>3</v>
      </c>
      <c r="G15" s="103" t="s">
        <v>34</v>
      </c>
      <c r="H15" s="104"/>
      <c r="I15" s="105"/>
      <c r="J15" s="112" t="s">
        <v>55</v>
      </c>
    </row>
    <row r="16" spans="1:11" s="10" customFormat="1" ht="81" customHeight="1">
      <c r="A16" s="106"/>
      <c r="B16" s="106"/>
      <c r="C16" s="106"/>
      <c r="D16" s="106"/>
      <c r="E16" s="106"/>
      <c r="F16" s="106"/>
      <c r="G16" s="8" t="s">
        <v>44</v>
      </c>
      <c r="H16" s="8" t="s">
        <v>35</v>
      </c>
      <c r="I16" s="8" t="s">
        <v>57</v>
      </c>
      <c r="J16" s="113"/>
      <c r="K16" s="9"/>
    </row>
    <row r="17" spans="1:11" s="9" customFormat="1" ht="15.75" customHeight="1">
      <c r="A17" s="49">
        <v>1</v>
      </c>
      <c r="B17" s="49">
        <v>2</v>
      </c>
      <c r="C17" s="49">
        <v>3</v>
      </c>
      <c r="D17" s="49">
        <v>4</v>
      </c>
      <c r="E17" s="49">
        <v>5</v>
      </c>
      <c r="F17" s="49">
        <v>6</v>
      </c>
      <c r="G17" s="49">
        <v>7</v>
      </c>
      <c r="H17" s="49">
        <v>8</v>
      </c>
      <c r="I17" s="49">
        <v>9</v>
      </c>
      <c r="J17" s="54">
        <v>10</v>
      </c>
    </row>
    <row r="18" spans="1:11" ht="20.25" customHeight="1">
      <c r="A18" s="19" t="s">
        <v>4</v>
      </c>
      <c r="B18" s="11" t="s">
        <v>5</v>
      </c>
      <c r="C18" s="12" t="s">
        <v>17</v>
      </c>
      <c r="D18" s="12"/>
      <c r="E18" s="13">
        <v>2391520</v>
      </c>
      <c r="F18" s="14">
        <f>E18/E24*100</f>
        <v>76.830673547694687</v>
      </c>
      <c r="G18" s="14">
        <f>C9*F18%</f>
        <v>0</v>
      </c>
      <c r="H18" s="37">
        <f>C10*F18%</f>
        <v>0</v>
      </c>
      <c r="I18" s="50">
        <f>G18-H18</f>
        <v>0</v>
      </c>
      <c r="J18" s="57">
        <f>I18+I22+I23</f>
        <v>0</v>
      </c>
    </row>
    <row r="19" spans="1:11" ht="20.25" customHeight="1">
      <c r="A19" s="20" t="s">
        <v>6</v>
      </c>
      <c r="B19" s="15" t="s">
        <v>7</v>
      </c>
      <c r="C19" s="24" t="s">
        <v>0</v>
      </c>
      <c r="D19" s="16"/>
      <c r="E19" s="27">
        <v>127710</v>
      </c>
      <c r="F19" s="30">
        <f>E19/E24*100</f>
        <v>4.1028489491102258</v>
      </c>
      <c r="G19" s="30">
        <f>C9*F19%</f>
        <v>0</v>
      </c>
      <c r="H19" s="27">
        <f>C10*F19%</f>
        <v>0</v>
      </c>
      <c r="I19" s="51">
        <f t="shared" ref="I19:I23" si="0">G19-H19</f>
        <v>0</v>
      </c>
      <c r="J19" s="58">
        <f t="shared" ref="J19:J21" si="1">I19</f>
        <v>0</v>
      </c>
    </row>
    <row r="20" spans="1:11" ht="18.75" customHeight="1">
      <c r="A20" s="19" t="s">
        <v>8</v>
      </c>
      <c r="B20" s="23" t="s">
        <v>9</v>
      </c>
      <c r="C20" s="12" t="s">
        <v>18</v>
      </c>
      <c r="D20" s="12"/>
      <c r="E20" s="13">
        <v>172000</v>
      </c>
      <c r="F20" s="14">
        <f>E20/E24*100</f>
        <v>5.5257224903841422</v>
      </c>
      <c r="G20" s="14">
        <f>C9*F20%</f>
        <v>0</v>
      </c>
      <c r="H20" s="37">
        <f>C10*F20%</f>
        <v>0</v>
      </c>
      <c r="I20" s="50">
        <f t="shared" si="0"/>
        <v>0</v>
      </c>
      <c r="J20" s="57">
        <f t="shared" si="1"/>
        <v>0</v>
      </c>
    </row>
    <row r="21" spans="1:11" ht="22.5" customHeight="1">
      <c r="A21" s="21" t="s">
        <v>10</v>
      </c>
      <c r="B21" s="33" t="s">
        <v>11</v>
      </c>
      <c r="C21" s="7" t="s">
        <v>19</v>
      </c>
      <c r="D21" s="24"/>
      <c r="E21" s="5">
        <v>86957</v>
      </c>
      <c r="F21" s="30">
        <f>E21/E24*100</f>
        <v>2.7936061081182206</v>
      </c>
      <c r="G21" s="30">
        <f>C9*F21%</f>
        <v>0</v>
      </c>
      <c r="H21" s="39">
        <f>C10*F21%</f>
        <v>0</v>
      </c>
      <c r="I21" s="53">
        <f t="shared" si="0"/>
        <v>0</v>
      </c>
      <c r="J21" s="58">
        <f t="shared" si="1"/>
        <v>0</v>
      </c>
    </row>
    <row r="22" spans="1:11" ht="22.5" customHeight="1">
      <c r="A22" s="19" t="s">
        <v>12</v>
      </c>
      <c r="B22" s="23" t="s">
        <v>13</v>
      </c>
      <c r="C22" s="12" t="s">
        <v>20</v>
      </c>
      <c r="D22" s="12"/>
      <c r="E22" s="13">
        <v>174260</v>
      </c>
      <c r="F22" s="14">
        <f>E22/E24*100</f>
        <v>5.5983279138043063</v>
      </c>
      <c r="G22" s="14">
        <f>C9*F22%</f>
        <v>0</v>
      </c>
      <c r="H22" s="37">
        <f>C10*F22%</f>
        <v>0</v>
      </c>
      <c r="I22" s="50">
        <f t="shared" si="0"/>
        <v>0</v>
      </c>
      <c r="J22" s="61"/>
    </row>
    <row r="23" spans="1:11" ht="22.5" customHeight="1">
      <c r="A23" s="19" t="s">
        <v>14</v>
      </c>
      <c r="B23" s="23" t="s">
        <v>15</v>
      </c>
      <c r="C23" s="12" t="s">
        <v>21</v>
      </c>
      <c r="D23" s="12"/>
      <c r="E23" s="13">
        <v>160268.13</v>
      </c>
      <c r="F23" s="14">
        <f>E23/E24*100</f>
        <v>5.1488209908884279</v>
      </c>
      <c r="G23" s="14">
        <f>C9*F23%</f>
        <v>0</v>
      </c>
      <c r="H23" s="37">
        <f>C10*F23%</f>
        <v>0</v>
      </c>
      <c r="I23" s="50">
        <f t="shared" si="0"/>
        <v>0</v>
      </c>
      <c r="J23" s="62"/>
    </row>
    <row r="24" spans="1:11" ht="22.5" customHeight="1">
      <c r="A24" s="103" t="s">
        <v>16</v>
      </c>
      <c r="B24" s="104"/>
      <c r="C24" s="104"/>
      <c r="D24" s="104"/>
      <c r="E24" s="13">
        <f>SUM(E18:E23)</f>
        <v>3112715.13</v>
      </c>
      <c r="F24" s="14">
        <f>F18+F19+F20+F21+F22+F23</f>
        <v>100.00000000000001</v>
      </c>
      <c r="G24" s="13">
        <f>G18+G19+G20+G21+G22+G23</f>
        <v>0</v>
      </c>
      <c r="H24" s="13">
        <f>H18+H19+H20+H21+H22+H23</f>
        <v>0</v>
      </c>
      <c r="I24" s="13">
        <f>I18+I19+I20+I21+I22+I23</f>
        <v>0</v>
      </c>
      <c r="J24" s="13">
        <f>J18+J19+J20+J21+J22+J23</f>
        <v>0</v>
      </c>
    </row>
    <row r="26" spans="1:11" ht="15">
      <c r="B26" s="68" t="s">
        <v>92</v>
      </c>
      <c r="C26" s="72"/>
      <c r="D26" s="72"/>
      <c r="E26" s="108"/>
      <c r="F26" s="108"/>
      <c r="G26" s="108" t="s">
        <v>91</v>
      </c>
      <c r="H26" s="108"/>
    </row>
    <row r="27" spans="1:11" s="1" customFormat="1" ht="79.900000000000006" customHeight="1">
      <c r="B27" s="73" t="s">
        <v>93</v>
      </c>
      <c r="C27" s="75"/>
      <c r="D27" s="75"/>
      <c r="E27" s="109"/>
      <c r="F27" s="109"/>
      <c r="G27" s="98" t="s">
        <v>95</v>
      </c>
      <c r="H27" s="98"/>
      <c r="I27" s="2"/>
      <c r="J27" s="2"/>
      <c r="K27" s="2"/>
    </row>
    <row r="28" spans="1:11" s="47" customFormat="1" ht="8.25">
      <c r="E28" s="99"/>
      <c r="F28" s="99"/>
      <c r="G28" s="99"/>
      <c r="H28" s="99"/>
      <c r="I28" s="48"/>
      <c r="J28" s="48"/>
      <c r="K28" s="48"/>
    </row>
    <row r="29" spans="1:11">
      <c r="F29" s="4"/>
      <c r="H29" s="4"/>
    </row>
    <row r="30" spans="1:11">
      <c r="F30" s="4"/>
      <c r="H30" s="4"/>
    </row>
    <row r="31" spans="1:11">
      <c r="F31" s="4"/>
      <c r="H31" s="4"/>
    </row>
    <row r="32" spans="1:11">
      <c r="F32" s="4"/>
      <c r="H32" s="4"/>
    </row>
    <row r="33" spans="6:8">
      <c r="F33" s="4"/>
      <c r="H33" s="4"/>
    </row>
    <row r="34" spans="6:8">
      <c r="F34" s="4"/>
      <c r="H34" s="4"/>
    </row>
    <row r="35" spans="6:8">
      <c r="F35" s="4"/>
      <c r="H35" s="4"/>
    </row>
    <row r="36" spans="6:8">
      <c r="F36" s="4"/>
      <c r="H36" s="4"/>
    </row>
    <row r="37" spans="6:8">
      <c r="F37" s="4"/>
      <c r="H37" s="4"/>
    </row>
    <row r="38" spans="6:8">
      <c r="F38" s="4"/>
      <c r="H38" s="4"/>
    </row>
  </sheetData>
  <mergeCells count="29">
    <mergeCell ref="J15:J16"/>
    <mergeCell ref="A14:F14"/>
    <mergeCell ref="E15:E16"/>
    <mergeCell ref="D15:D16"/>
    <mergeCell ref="C15:C16"/>
    <mergeCell ref="B15:B16"/>
    <mergeCell ref="A15:A16"/>
    <mergeCell ref="G15:I15"/>
    <mergeCell ref="A24:D24"/>
    <mergeCell ref="E26:F26"/>
    <mergeCell ref="H1:I1"/>
    <mergeCell ref="H2:I2"/>
    <mergeCell ref="H3:I3"/>
    <mergeCell ref="H4:I4"/>
    <mergeCell ref="H5:I5"/>
    <mergeCell ref="H6:I6"/>
    <mergeCell ref="A13:I13"/>
    <mergeCell ref="C9:D9"/>
    <mergeCell ref="A9:B9"/>
    <mergeCell ref="A10:B10"/>
    <mergeCell ref="C10:D10"/>
    <mergeCell ref="A11:B11"/>
    <mergeCell ref="C11:D11"/>
    <mergeCell ref="G27:H27"/>
    <mergeCell ref="G28:H28"/>
    <mergeCell ref="F15:F16"/>
    <mergeCell ref="E27:F27"/>
    <mergeCell ref="E28:F28"/>
    <mergeCell ref="G26:H26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opLeftCell="A9" workbookViewId="0">
      <selection activeCell="L21" sqref="L21"/>
    </sheetView>
  </sheetViews>
  <sheetFormatPr defaultRowHeight="14.25"/>
  <cols>
    <col min="1" max="1" width="4.125" customWidth="1"/>
    <col min="2" max="2" width="34.375" customWidth="1"/>
    <col min="3" max="3" width="10.5" customWidth="1"/>
    <col min="4" max="4" width="12.875" customWidth="1"/>
    <col min="5" max="5" width="13.375" style="3" customWidth="1"/>
    <col min="6" max="6" width="7.125" style="3" customWidth="1"/>
    <col min="7" max="7" width="13.375" style="3" customWidth="1"/>
    <col min="8" max="8" width="14" style="3" customWidth="1"/>
    <col min="9" max="9" width="23.75" style="3" customWidth="1"/>
    <col min="10" max="10" width="13.875" style="3" customWidth="1"/>
    <col min="11" max="11" width="9" style="3"/>
  </cols>
  <sheetData>
    <row r="1" spans="1:11" ht="15">
      <c r="H1" s="107" t="s">
        <v>71</v>
      </c>
      <c r="I1" s="107"/>
    </row>
    <row r="2" spans="1:11" ht="15">
      <c r="H2" s="100" t="s">
        <v>66</v>
      </c>
      <c r="I2" s="100"/>
    </row>
    <row r="3" spans="1:11" ht="15">
      <c r="H3" s="100" t="s">
        <v>67</v>
      </c>
      <c r="I3" s="100"/>
    </row>
    <row r="4" spans="1:11" ht="15">
      <c r="F4" s="65"/>
      <c r="H4" s="100" t="s">
        <v>68</v>
      </c>
      <c r="I4" s="100"/>
    </row>
    <row r="5" spans="1:11" ht="15">
      <c r="F5" s="65"/>
      <c r="H5" s="100" t="s">
        <v>96</v>
      </c>
      <c r="I5" s="100"/>
    </row>
    <row r="6" spans="1:11">
      <c r="F6" s="65"/>
      <c r="H6" s="101"/>
      <c r="I6" s="101"/>
    </row>
    <row r="7" spans="1:11" ht="15">
      <c r="A7" s="72" t="s">
        <v>94</v>
      </c>
      <c r="B7" s="72"/>
      <c r="C7" s="72"/>
      <c r="D7" s="72"/>
      <c r="E7" s="67"/>
      <c r="F7" s="67"/>
      <c r="G7" s="67"/>
      <c r="H7" s="67"/>
      <c r="I7" s="67"/>
      <c r="J7" s="67"/>
    </row>
    <row r="8" spans="1:11" ht="15">
      <c r="A8" s="72"/>
      <c r="B8" s="72"/>
      <c r="C8" s="72"/>
      <c r="D8" s="72"/>
      <c r="E8" s="67"/>
      <c r="F8" s="67"/>
      <c r="G8" s="67"/>
      <c r="H8" s="67"/>
      <c r="I8" s="67"/>
      <c r="J8" s="67"/>
    </row>
    <row r="9" spans="1:11" ht="15">
      <c r="A9" s="111" t="s">
        <v>52</v>
      </c>
      <c r="B9" s="111"/>
      <c r="C9" s="110"/>
      <c r="D9" s="110"/>
      <c r="E9" s="67"/>
      <c r="F9" s="67"/>
      <c r="G9" s="67"/>
      <c r="H9" s="67"/>
      <c r="I9" s="67"/>
      <c r="J9" s="67"/>
    </row>
    <row r="10" spans="1:11" ht="15">
      <c r="A10" s="111" t="s">
        <v>53</v>
      </c>
      <c r="B10" s="111"/>
      <c r="C10" s="110"/>
      <c r="D10" s="110"/>
      <c r="E10" s="67"/>
      <c r="F10" s="67"/>
      <c r="G10" s="67"/>
      <c r="H10" s="67"/>
      <c r="I10" s="67"/>
      <c r="J10" s="67"/>
    </row>
    <row r="11" spans="1:11" ht="15">
      <c r="A11" s="111" t="s">
        <v>54</v>
      </c>
      <c r="B11" s="111"/>
      <c r="C11" s="110"/>
      <c r="D11" s="110"/>
      <c r="E11" s="67"/>
      <c r="F11" s="67"/>
      <c r="G11" s="67"/>
      <c r="H11" s="67"/>
      <c r="I11" s="67"/>
      <c r="J11" s="67"/>
    </row>
    <row r="12" spans="1:11" ht="15">
      <c r="A12" s="72"/>
      <c r="B12" s="72"/>
      <c r="C12" s="72"/>
      <c r="D12" s="72"/>
      <c r="E12" s="67"/>
      <c r="F12" s="67"/>
      <c r="G12" s="67"/>
      <c r="H12" s="67"/>
      <c r="I12" s="67"/>
      <c r="J12" s="67"/>
    </row>
    <row r="13" spans="1:11" ht="15">
      <c r="A13" s="102" t="s">
        <v>51</v>
      </c>
      <c r="B13" s="102"/>
      <c r="C13" s="102"/>
      <c r="D13" s="102"/>
      <c r="E13" s="102"/>
      <c r="F13" s="102"/>
      <c r="G13" s="102"/>
      <c r="H13" s="102"/>
      <c r="I13" s="102"/>
      <c r="J13" s="67"/>
    </row>
    <row r="14" spans="1:11" ht="15">
      <c r="A14" s="102"/>
      <c r="B14" s="102"/>
      <c r="C14" s="102"/>
      <c r="D14" s="102"/>
      <c r="E14" s="102"/>
      <c r="F14" s="102"/>
      <c r="G14" s="71"/>
      <c r="H14" s="71"/>
      <c r="I14" s="71"/>
      <c r="J14" s="67"/>
    </row>
    <row r="15" spans="1:11" ht="30" customHeight="1">
      <c r="A15" s="106" t="s">
        <v>1</v>
      </c>
      <c r="B15" s="106" t="s">
        <v>2</v>
      </c>
      <c r="C15" s="106" t="s">
        <v>30</v>
      </c>
      <c r="D15" s="106" t="s">
        <v>31</v>
      </c>
      <c r="E15" s="106" t="s">
        <v>32</v>
      </c>
      <c r="F15" s="106" t="s">
        <v>3</v>
      </c>
      <c r="G15" s="103" t="s">
        <v>34</v>
      </c>
      <c r="H15" s="104"/>
      <c r="I15" s="105"/>
      <c r="J15" s="112" t="s">
        <v>58</v>
      </c>
    </row>
    <row r="16" spans="1:11" s="10" customFormat="1" ht="81" customHeight="1">
      <c r="A16" s="106"/>
      <c r="B16" s="106"/>
      <c r="C16" s="106"/>
      <c r="D16" s="106"/>
      <c r="E16" s="106"/>
      <c r="F16" s="106"/>
      <c r="G16" s="8" t="s">
        <v>44</v>
      </c>
      <c r="H16" s="8" t="s">
        <v>35</v>
      </c>
      <c r="I16" s="8" t="s">
        <v>57</v>
      </c>
      <c r="J16" s="113"/>
      <c r="K16" s="9"/>
    </row>
    <row r="17" spans="1:11" s="9" customFormat="1" ht="15.75" customHeight="1">
      <c r="A17" s="76">
        <v>1</v>
      </c>
      <c r="B17" s="76">
        <v>2</v>
      </c>
      <c r="C17" s="76">
        <v>3</v>
      </c>
      <c r="D17" s="76">
        <v>4</v>
      </c>
      <c r="E17" s="76">
        <v>5</v>
      </c>
      <c r="F17" s="76">
        <v>6</v>
      </c>
      <c r="G17" s="76">
        <v>7</v>
      </c>
      <c r="H17" s="76">
        <v>8</v>
      </c>
      <c r="I17" s="76">
        <v>9</v>
      </c>
      <c r="J17" s="76">
        <v>10</v>
      </c>
    </row>
    <row r="18" spans="1:11" ht="20.25" customHeight="1">
      <c r="A18" s="80" t="s">
        <v>4</v>
      </c>
      <c r="B18" s="11" t="s">
        <v>5</v>
      </c>
      <c r="C18" s="12" t="s">
        <v>17</v>
      </c>
      <c r="D18" s="12"/>
      <c r="E18" s="13">
        <v>2391520</v>
      </c>
      <c r="F18" s="14">
        <f>E18/E23*100</f>
        <v>81.001284697066538</v>
      </c>
      <c r="G18" s="14">
        <f>C9*F18%</f>
        <v>0</v>
      </c>
      <c r="H18" s="37">
        <f>C10*F18%</f>
        <v>0</v>
      </c>
      <c r="I18" s="77">
        <f>G18-H18</f>
        <v>0</v>
      </c>
      <c r="J18" s="81">
        <f>I18+I22</f>
        <v>0</v>
      </c>
    </row>
    <row r="19" spans="1:11" ht="20.25" customHeight="1">
      <c r="A19" s="69" t="s">
        <v>6</v>
      </c>
      <c r="B19" s="15" t="s">
        <v>7</v>
      </c>
      <c r="C19" s="24" t="s">
        <v>0</v>
      </c>
      <c r="D19" s="16"/>
      <c r="E19" s="27">
        <v>127710</v>
      </c>
      <c r="F19" s="30">
        <f>E19/E23*100</f>
        <v>4.3255645232581648</v>
      </c>
      <c r="G19" s="30">
        <f>C9*F19%</f>
        <v>0</v>
      </c>
      <c r="H19" s="27">
        <f>C10*F19%</f>
        <v>0</v>
      </c>
      <c r="I19" s="78">
        <f>G19-H19</f>
        <v>0</v>
      </c>
      <c r="J19" s="78">
        <f t="shared" ref="J19:J21" si="0">I19</f>
        <v>0</v>
      </c>
    </row>
    <row r="20" spans="1:11" ht="18.75" customHeight="1">
      <c r="A20" s="80" t="s">
        <v>8</v>
      </c>
      <c r="B20" s="23" t="s">
        <v>9</v>
      </c>
      <c r="C20" s="12" t="s">
        <v>18</v>
      </c>
      <c r="D20" s="12"/>
      <c r="E20" s="13">
        <v>172000</v>
      </c>
      <c r="F20" s="14">
        <f>E20/E23*100</f>
        <v>5.8256761256002223</v>
      </c>
      <c r="G20" s="14">
        <f>C9*F20%</f>
        <v>0</v>
      </c>
      <c r="H20" s="37">
        <f>C10*F20%</f>
        <v>0</v>
      </c>
      <c r="I20" s="77">
        <f>G20-H20</f>
        <v>0</v>
      </c>
      <c r="J20" s="81">
        <f t="shared" si="0"/>
        <v>0</v>
      </c>
    </row>
    <row r="21" spans="1:11" ht="22.5" customHeight="1">
      <c r="A21" s="82" t="s">
        <v>10</v>
      </c>
      <c r="B21" s="33" t="s">
        <v>11</v>
      </c>
      <c r="C21" s="7" t="s">
        <v>19</v>
      </c>
      <c r="D21" s="24"/>
      <c r="E21" s="5">
        <v>86957</v>
      </c>
      <c r="F21" s="30">
        <v>2.94</v>
      </c>
      <c r="G21" s="30">
        <f>C9*F21%</f>
        <v>0</v>
      </c>
      <c r="H21" s="39">
        <f>C10*F21%</f>
        <v>0</v>
      </c>
      <c r="I21" s="79">
        <f>G21-H21</f>
        <v>0</v>
      </c>
      <c r="J21" s="78">
        <f t="shared" si="0"/>
        <v>0</v>
      </c>
    </row>
    <row r="22" spans="1:11" ht="22.5" customHeight="1">
      <c r="A22" s="80" t="s">
        <v>12</v>
      </c>
      <c r="B22" s="23" t="s">
        <v>13</v>
      </c>
      <c r="C22" s="12" t="s">
        <v>20</v>
      </c>
      <c r="D22" s="12"/>
      <c r="E22" s="13">
        <v>174260</v>
      </c>
      <c r="F22" s="14">
        <f>E22/E23*100</f>
        <v>5.9022228002738073</v>
      </c>
      <c r="G22" s="14">
        <f>C9*F22%</f>
        <v>0</v>
      </c>
      <c r="H22" s="37">
        <f>C10*F22%</f>
        <v>0</v>
      </c>
      <c r="I22" s="77">
        <f>G22-H22</f>
        <v>0</v>
      </c>
      <c r="J22" s="83"/>
    </row>
    <row r="23" spans="1:11" ht="22.5" customHeight="1">
      <c r="A23" s="103" t="s">
        <v>16</v>
      </c>
      <c r="B23" s="104"/>
      <c r="C23" s="104"/>
      <c r="D23" s="104"/>
      <c r="E23" s="13">
        <f>SUM(E18:E22)</f>
        <v>2952447</v>
      </c>
      <c r="F23" s="13">
        <v>100</v>
      </c>
      <c r="G23" s="13">
        <f t="shared" ref="G23:I23" si="1">SUM(G18:G22)</f>
        <v>0</v>
      </c>
      <c r="H23" s="13">
        <f t="shared" si="1"/>
        <v>0</v>
      </c>
      <c r="I23" s="13">
        <f t="shared" si="1"/>
        <v>0</v>
      </c>
      <c r="J23" s="13">
        <f>SUM(J18:J22)</f>
        <v>0</v>
      </c>
    </row>
    <row r="24" spans="1:11" ht="15">
      <c r="A24" s="72"/>
      <c r="B24" s="72"/>
      <c r="C24" s="72"/>
      <c r="D24" s="72"/>
      <c r="E24" s="67"/>
      <c r="F24" s="67"/>
      <c r="G24" s="67"/>
      <c r="H24" s="67"/>
      <c r="I24" s="67"/>
      <c r="J24" s="67"/>
    </row>
    <row r="25" spans="1:11" ht="15">
      <c r="A25" s="72"/>
      <c r="B25" s="68" t="s">
        <v>92</v>
      </c>
      <c r="C25" s="72"/>
      <c r="D25" s="72"/>
      <c r="E25" s="108"/>
      <c r="F25" s="108"/>
      <c r="G25" s="108" t="s">
        <v>91</v>
      </c>
      <c r="H25" s="108"/>
      <c r="I25" s="67"/>
      <c r="J25" s="67"/>
    </row>
    <row r="26" spans="1:11" s="1" customFormat="1" ht="79.900000000000006" customHeight="1">
      <c r="A26" s="84"/>
      <c r="B26" s="73" t="s">
        <v>93</v>
      </c>
      <c r="C26" s="84"/>
      <c r="D26" s="84"/>
      <c r="E26" s="115"/>
      <c r="F26" s="115"/>
      <c r="G26" s="98" t="s">
        <v>95</v>
      </c>
      <c r="H26" s="98"/>
      <c r="I26" s="85"/>
      <c r="J26" s="85"/>
      <c r="K26" s="2"/>
    </row>
    <row r="27" spans="1:11" s="47" customFormat="1" ht="8.25">
      <c r="A27" s="86"/>
      <c r="B27" s="86"/>
      <c r="C27" s="86"/>
      <c r="D27" s="86"/>
      <c r="E27" s="116"/>
      <c r="F27" s="116"/>
      <c r="G27" s="116"/>
      <c r="H27" s="116"/>
      <c r="I27" s="87"/>
      <c r="J27" s="87"/>
      <c r="K27" s="48"/>
    </row>
    <row r="28" spans="1:11" ht="15">
      <c r="A28" s="72"/>
      <c r="B28" s="72"/>
      <c r="C28" s="72"/>
      <c r="D28" s="72"/>
      <c r="E28" s="67"/>
      <c r="F28" s="88"/>
      <c r="G28" s="67"/>
      <c r="H28" s="88"/>
      <c r="I28" s="67"/>
      <c r="J28" s="67"/>
    </row>
    <row r="29" spans="1:11" ht="15">
      <c r="A29" s="72"/>
      <c r="B29" s="72"/>
      <c r="C29" s="72"/>
      <c r="D29" s="72"/>
      <c r="E29" s="67"/>
      <c r="F29" s="88"/>
      <c r="G29" s="67"/>
      <c r="H29" s="88"/>
      <c r="I29" s="67"/>
      <c r="J29" s="67"/>
    </row>
    <row r="30" spans="1:11">
      <c r="F30" s="4"/>
      <c r="H30" s="4"/>
    </row>
    <row r="31" spans="1:11">
      <c r="F31" s="4"/>
      <c r="H31" s="4"/>
    </row>
    <row r="32" spans="1:11">
      <c r="F32" s="4"/>
      <c r="H32" s="4"/>
    </row>
    <row r="33" spans="6:8">
      <c r="F33" s="4"/>
      <c r="H33" s="4"/>
    </row>
    <row r="34" spans="6:8">
      <c r="F34" s="4"/>
      <c r="H34" s="4"/>
    </row>
    <row r="35" spans="6:8">
      <c r="F35" s="4"/>
      <c r="H35" s="4"/>
    </row>
    <row r="36" spans="6:8">
      <c r="F36" s="4"/>
      <c r="H36" s="4"/>
    </row>
    <row r="37" spans="6:8">
      <c r="F37" s="4"/>
      <c r="H37" s="4"/>
    </row>
  </sheetData>
  <mergeCells count="29">
    <mergeCell ref="H1:I1"/>
    <mergeCell ref="H2:I2"/>
    <mergeCell ref="H3:I3"/>
    <mergeCell ref="E27:F27"/>
    <mergeCell ref="G27:H27"/>
    <mergeCell ref="G15:I15"/>
    <mergeCell ref="J15:J16"/>
    <mergeCell ref="A23:D23"/>
    <mergeCell ref="E25:F25"/>
    <mergeCell ref="G25:H25"/>
    <mergeCell ref="E26:F26"/>
    <mergeCell ref="G26:H26"/>
    <mergeCell ref="A11:B11"/>
    <mergeCell ref="C11:D11"/>
    <mergeCell ref="A13:I13"/>
    <mergeCell ref="A14:F14"/>
    <mergeCell ref="A15:A16"/>
    <mergeCell ref="B15:B16"/>
    <mergeCell ref="C15:C16"/>
    <mergeCell ref="D15:D16"/>
    <mergeCell ref="E15:E16"/>
    <mergeCell ref="F15:F16"/>
    <mergeCell ref="A10:B10"/>
    <mergeCell ref="C10:D10"/>
    <mergeCell ref="H4:I4"/>
    <mergeCell ref="H5:I5"/>
    <mergeCell ref="H6:I6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opLeftCell="A6" workbookViewId="0">
      <selection activeCell="L13" sqref="L13"/>
    </sheetView>
  </sheetViews>
  <sheetFormatPr defaultRowHeight="14.25"/>
  <cols>
    <col min="1" max="1" width="4.125" customWidth="1"/>
    <col min="2" max="2" width="34.375" customWidth="1"/>
    <col min="3" max="3" width="10.5" customWidth="1"/>
    <col min="4" max="4" width="12.875" customWidth="1"/>
    <col min="5" max="5" width="13.375" style="3" customWidth="1"/>
    <col min="6" max="6" width="7.125" style="3" customWidth="1"/>
    <col min="7" max="7" width="13.375" style="3" customWidth="1"/>
    <col min="8" max="8" width="14" style="3" customWidth="1"/>
    <col min="9" max="9" width="23.75" style="3" customWidth="1"/>
    <col min="10" max="10" width="9" style="3"/>
  </cols>
  <sheetData>
    <row r="1" spans="1:10" ht="15">
      <c r="H1" s="107" t="s">
        <v>72</v>
      </c>
      <c r="I1" s="107"/>
    </row>
    <row r="2" spans="1:10" ht="15">
      <c r="H2" s="100" t="s">
        <v>66</v>
      </c>
      <c r="I2" s="100"/>
    </row>
    <row r="3" spans="1:10" ht="15">
      <c r="H3" s="100" t="s">
        <v>67</v>
      </c>
      <c r="I3" s="100"/>
    </row>
    <row r="4" spans="1:10" ht="15">
      <c r="F4" s="65"/>
      <c r="H4" s="100" t="s">
        <v>68</v>
      </c>
      <c r="I4" s="100"/>
    </row>
    <row r="5" spans="1:10" ht="15">
      <c r="F5" s="65"/>
      <c r="H5" s="100" t="s">
        <v>90</v>
      </c>
      <c r="I5" s="100"/>
    </row>
    <row r="6" spans="1:10">
      <c r="F6" s="65"/>
      <c r="H6" s="101"/>
      <c r="I6" s="101"/>
    </row>
    <row r="7" spans="1:10" ht="15">
      <c r="A7" s="72" t="s">
        <v>94</v>
      </c>
      <c r="B7" s="72"/>
      <c r="C7" s="72"/>
      <c r="D7" s="72"/>
      <c r="E7" s="67"/>
      <c r="F7" s="67"/>
      <c r="G7" s="67"/>
      <c r="H7" s="67"/>
      <c r="I7" s="67"/>
    </row>
    <row r="8" spans="1:10" ht="15">
      <c r="A8" s="72"/>
      <c r="B8" s="72"/>
      <c r="C8" s="72"/>
      <c r="D8" s="72"/>
      <c r="E8" s="67"/>
      <c r="F8" s="67"/>
      <c r="G8" s="67"/>
      <c r="H8" s="67"/>
      <c r="I8" s="67"/>
    </row>
    <row r="9" spans="1:10" ht="15">
      <c r="A9" s="111" t="s">
        <v>52</v>
      </c>
      <c r="B9" s="111"/>
      <c r="C9" s="110"/>
      <c r="D9" s="110"/>
      <c r="E9" s="67"/>
      <c r="F9" s="67"/>
      <c r="G9" s="67"/>
      <c r="H9" s="67"/>
      <c r="I9" s="67"/>
    </row>
    <row r="10" spans="1:10" ht="15">
      <c r="A10" s="111" t="s">
        <v>53</v>
      </c>
      <c r="B10" s="111"/>
      <c r="C10" s="110"/>
      <c r="D10" s="110"/>
      <c r="E10" s="67"/>
      <c r="F10" s="67"/>
      <c r="G10" s="67"/>
      <c r="H10" s="67"/>
      <c r="I10" s="67"/>
    </row>
    <row r="11" spans="1:10" ht="15">
      <c r="A11" s="111" t="s">
        <v>54</v>
      </c>
      <c r="B11" s="111"/>
      <c r="C11" s="110"/>
      <c r="D11" s="110"/>
      <c r="E11" s="67"/>
      <c r="F11" s="67"/>
      <c r="G11" s="67"/>
      <c r="H11" s="67"/>
      <c r="I11" s="67"/>
    </row>
    <row r="12" spans="1:10" ht="15">
      <c r="A12" s="72"/>
      <c r="B12" s="72"/>
      <c r="C12" s="72"/>
      <c r="D12" s="72"/>
      <c r="E12" s="67"/>
      <c r="F12" s="67"/>
      <c r="G12" s="67"/>
      <c r="H12" s="67"/>
      <c r="I12" s="67"/>
    </row>
    <row r="13" spans="1:10" ht="15">
      <c r="A13" s="102" t="s">
        <v>51</v>
      </c>
      <c r="B13" s="102"/>
      <c r="C13" s="102"/>
      <c r="D13" s="102"/>
      <c r="E13" s="102"/>
      <c r="F13" s="102"/>
      <c r="G13" s="102"/>
      <c r="H13" s="102"/>
      <c r="I13" s="102"/>
    </row>
    <row r="14" spans="1:10" ht="15">
      <c r="A14" s="102"/>
      <c r="B14" s="102"/>
      <c r="C14" s="102"/>
      <c r="D14" s="102"/>
      <c r="E14" s="102"/>
      <c r="F14" s="102"/>
      <c r="G14" s="71"/>
      <c r="H14" s="71"/>
      <c r="I14" s="71"/>
    </row>
    <row r="15" spans="1:10" ht="30" customHeight="1">
      <c r="A15" s="106" t="s">
        <v>1</v>
      </c>
      <c r="B15" s="106" t="s">
        <v>2</v>
      </c>
      <c r="C15" s="106" t="s">
        <v>30</v>
      </c>
      <c r="D15" s="106" t="s">
        <v>31</v>
      </c>
      <c r="E15" s="106" t="s">
        <v>32</v>
      </c>
      <c r="F15" s="106" t="s">
        <v>3</v>
      </c>
      <c r="G15" s="103" t="s">
        <v>34</v>
      </c>
      <c r="H15" s="104"/>
      <c r="I15" s="105"/>
    </row>
    <row r="16" spans="1:10" s="10" customFormat="1" ht="81" customHeight="1">
      <c r="A16" s="106"/>
      <c r="B16" s="106"/>
      <c r="C16" s="106"/>
      <c r="D16" s="106"/>
      <c r="E16" s="106"/>
      <c r="F16" s="106"/>
      <c r="G16" s="8" t="s">
        <v>44</v>
      </c>
      <c r="H16" s="8" t="s">
        <v>35</v>
      </c>
      <c r="I16" s="8" t="s">
        <v>57</v>
      </c>
      <c r="J16" s="9"/>
    </row>
    <row r="17" spans="1:10" s="9" customFormat="1" ht="15.75" customHeight="1">
      <c r="A17" s="76">
        <v>1</v>
      </c>
      <c r="B17" s="76">
        <v>2</v>
      </c>
      <c r="C17" s="76">
        <v>3</v>
      </c>
      <c r="D17" s="76">
        <v>4</v>
      </c>
      <c r="E17" s="76">
        <v>5</v>
      </c>
      <c r="F17" s="76">
        <v>6</v>
      </c>
      <c r="G17" s="76">
        <v>7</v>
      </c>
      <c r="H17" s="76">
        <v>8</v>
      </c>
      <c r="I17" s="76">
        <v>9</v>
      </c>
    </row>
    <row r="18" spans="1:10" ht="20.25" customHeight="1">
      <c r="A18" s="19" t="s">
        <v>4</v>
      </c>
      <c r="B18" s="11" t="s">
        <v>5</v>
      </c>
      <c r="C18" s="12" t="s">
        <v>17</v>
      </c>
      <c r="D18" s="12"/>
      <c r="E18" s="13">
        <v>2391520</v>
      </c>
      <c r="F18" s="14">
        <f>E18/E22*100</f>
        <v>86.082038394103776</v>
      </c>
      <c r="G18" s="14">
        <f>C9*F18%</f>
        <v>0</v>
      </c>
      <c r="H18" s="37">
        <f>C10*F18%</f>
        <v>0</v>
      </c>
      <c r="I18" s="50">
        <f>G18-H18</f>
        <v>0</v>
      </c>
    </row>
    <row r="19" spans="1:10" ht="20.25" customHeight="1">
      <c r="A19" s="20" t="s">
        <v>6</v>
      </c>
      <c r="B19" s="15" t="s">
        <v>7</v>
      </c>
      <c r="C19" s="24" t="s">
        <v>0</v>
      </c>
      <c r="D19" s="16"/>
      <c r="E19" s="27">
        <v>127710</v>
      </c>
      <c r="F19" s="30">
        <f>E19/E22*100</f>
        <v>4.596882787227786</v>
      </c>
      <c r="G19" s="30">
        <f>C9*F19%</f>
        <v>0</v>
      </c>
      <c r="H19" s="27">
        <f>C10*F19%</f>
        <v>0</v>
      </c>
      <c r="I19" s="51">
        <f>G19-H19</f>
        <v>0</v>
      </c>
    </row>
    <row r="20" spans="1:10" ht="18.75" customHeight="1">
      <c r="A20" s="19" t="s">
        <v>8</v>
      </c>
      <c r="B20" s="23" t="s">
        <v>9</v>
      </c>
      <c r="C20" s="12" t="s">
        <v>18</v>
      </c>
      <c r="D20" s="12"/>
      <c r="E20" s="13">
        <v>172000</v>
      </c>
      <c r="F20" s="14">
        <f>E20/E22*100</f>
        <v>6.1910879289263105</v>
      </c>
      <c r="G20" s="14">
        <f>C9*F20%</f>
        <v>0</v>
      </c>
      <c r="H20" s="37">
        <f>C10*F20%</f>
        <v>0</v>
      </c>
      <c r="I20" s="50">
        <f>G20-H20</f>
        <v>0</v>
      </c>
    </row>
    <row r="21" spans="1:10" ht="22.5" customHeight="1">
      <c r="A21" s="21" t="s">
        <v>10</v>
      </c>
      <c r="B21" s="33" t="s">
        <v>11</v>
      </c>
      <c r="C21" s="7" t="s">
        <v>19</v>
      </c>
      <c r="D21" s="24"/>
      <c r="E21" s="5">
        <v>86957</v>
      </c>
      <c r="F21" s="30">
        <f>E21/E22*100</f>
        <v>3.1299908897421229</v>
      </c>
      <c r="G21" s="30">
        <f>C9*F21%</f>
        <v>0</v>
      </c>
      <c r="H21" s="39">
        <f>C10*F21%</f>
        <v>0</v>
      </c>
      <c r="I21" s="53">
        <f>G21-H21</f>
        <v>0</v>
      </c>
    </row>
    <row r="22" spans="1:10" ht="22.5" customHeight="1">
      <c r="A22" s="103" t="s">
        <v>16</v>
      </c>
      <c r="B22" s="104"/>
      <c r="C22" s="104"/>
      <c r="D22" s="104"/>
      <c r="E22" s="13">
        <f>SUM(E18:E21)</f>
        <v>2778187</v>
      </c>
      <c r="F22" s="13">
        <f>SUM(F18:F21)</f>
        <v>99.999999999999986</v>
      </c>
      <c r="G22" s="13">
        <f>SUM(G18:G21)</f>
        <v>0</v>
      </c>
      <c r="H22" s="13">
        <f>SUM(H18:H21)</f>
        <v>0</v>
      </c>
      <c r="I22" s="13">
        <f>SUM(I18:I21)</f>
        <v>0</v>
      </c>
    </row>
    <row r="24" spans="1:10" ht="15">
      <c r="B24" s="68" t="s">
        <v>92</v>
      </c>
      <c r="C24" s="72"/>
      <c r="D24" s="72"/>
      <c r="E24" s="108"/>
      <c r="F24" s="108"/>
      <c r="G24" s="108" t="s">
        <v>91</v>
      </c>
      <c r="H24" s="108"/>
    </row>
    <row r="25" spans="1:10" s="1" customFormat="1" ht="79.900000000000006" customHeight="1">
      <c r="B25" s="73" t="s">
        <v>93</v>
      </c>
      <c r="E25" s="117"/>
      <c r="F25" s="117"/>
      <c r="G25" s="98" t="s">
        <v>95</v>
      </c>
      <c r="H25" s="98"/>
      <c r="I25" s="2"/>
      <c r="J25" s="2"/>
    </row>
    <row r="26" spans="1:10" s="47" customFormat="1" ht="8.25">
      <c r="E26" s="99"/>
      <c r="F26" s="99"/>
      <c r="G26" s="99"/>
      <c r="H26" s="99"/>
      <c r="I26" s="48"/>
      <c r="J26" s="48"/>
    </row>
    <row r="27" spans="1:10">
      <c r="F27" s="4"/>
      <c r="H27" s="4"/>
    </row>
    <row r="28" spans="1:10">
      <c r="F28" s="4"/>
      <c r="H28" s="4"/>
    </row>
    <row r="29" spans="1:10">
      <c r="F29" s="4"/>
      <c r="H29" s="4"/>
    </row>
    <row r="30" spans="1:10">
      <c r="F30" s="4"/>
      <c r="H30" s="4"/>
    </row>
    <row r="31" spans="1:10">
      <c r="F31" s="4"/>
      <c r="H31" s="4"/>
    </row>
    <row r="32" spans="1:10">
      <c r="F32" s="4"/>
      <c r="H32" s="4"/>
    </row>
    <row r="33" spans="6:8">
      <c r="F33" s="4"/>
      <c r="H33" s="4"/>
    </row>
    <row r="34" spans="6:8">
      <c r="F34" s="4"/>
      <c r="H34" s="4"/>
    </row>
    <row r="35" spans="6:8">
      <c r="F35" s="4"/>
      <c r="H35" s="4"/>
    </row>
    <row r="36" spans="6:8">
      <c r="F36" s="4"/>
      <c r="H36" s="4"/>
    </row>
  </sheetData>
  <mergeCells count="28">
    <mergeCell ref="H1:I1"/>
    <mergeCell ref="H2:I2"/>
    <mergeCell ref="H3:I3"/>
    <mergeCell ref="E26:F26"/>
    <mergeCell ref="G26:H26"/>
    <mergeCell ref="G15:I15"/>
    <mergeCell ref="A22:D22"/>
    <mergeCell ref="E24:F24"/>
    <mergeCell ref="G24:H24"/>
    <mergeCell ref="E25:F25"/>
    <mergeCell ref="G25:H25"/>
    <mergeCell ref="A11:B11"/>
    <mergeCell ref="C11:D11"/>
    <mergeCell ref="A13:I13"/>
    <mergeCell ref="A14:F14"/>
    <mergeCell ref="A15:A16"/>
    <mergeCell ref="B15:B16"/>
    <mergeCell ref="C15:C16"/>
    <mergeCell ref="D15:D16"/>
    <mergeCell ref="E15:E16"/>
    <mergeCell ref="F15:F16"/>
    <mergeCell ref="A10:B10"/>
    <mergeCell ref="C10:D10"/>
    <mergeCell ref="H4:I4"/>
    <mergeCell ref="H5:I5"/>
    <mergeCell ref="H6:I6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A3" workbookViewId="0">
      <selection activeCell="G24" sqref="G24:H24"/>
    </sheetView>
  </sheetViews>
  <sheetFormatPr defaultRowHeight="14.25"/>
  <cols>
    <col min="1" max="1" width="4.125" customWidth="1"/>
    <col min="2" max="2" width="34.375" customWidth="1"/>
    <col min="3" max="3" width="10.5" customWidth="1"/>
    <col min="4" max="4" width="12.875" customWidth="1"/>
    <col min="5" max="5" width="13.375" style="3" customWidth="1"/>
    <col min="6" max="6" width="7.125" style="3" customWidth="1"/>
    <col min="7" max="7" width="13.375" style="3" customWidth="1"/>
    <col min="8" max="8" width="14" style="3" customWidth="1"/>
    <col min="9" max="9" width="23.5" style="3" customWidth="1"/>
    <col min="10" max="10" width="9" style="3"/>
  </cols>
  <sheetData>
    <row r="1" spans="1:10" ht="15">
      <c r="H1" s="107" t="s">
        <v>73</v>
      </c>
      <c r="I1" s="107"/>
    </row>
    <row r="2" spans="1:10" ht="15">
      <c r="H2" s="100" t="s">
        <v>66</v>
      </c>
      <c r="I2" s="100"/>
    </row>
    <row r="3" spans="1:10" ht="15">
      <c r="H3" s="100" t="s">
        <v>67</v>
      </c>
      <c r="I3" s="100"/>
    </row>
    <row r="4" spans="1:10" ht="15">
      <c r="F4" s="65"/>
      <c r="H4" s="100" t="s">
        <v>68</v>
      </c>
      <c r="I4" s="100"/>
    </row>
    <row r="5" spans="1:10" ht="15">
      <c r="F5" s="65"/>
      <c r="H5" s="100" t="s">
        <v>90</v>
      </c>
      <c r="I5" s="100"/>
    </row>
    <row r="6" spans="1:10">
      <c r="F6" s="65"/>
      <c r="H6" s="101"/>
      <c r="I6" s="101"/>
    </row>
    <row r="7" spans="1:10" ht="15">
      <c r="A7" s="72" t="s">
        <v>94</v>
      </c>
      <c r="B7" s="72"/>
      <c r="C7" s="72"/>
      <c r="D7" s="72"/>
      <c r="E7" s="67"/>
      <c r="F7" s="67"/>
      <c r="G7" s="67"/>
      <c r="H7" s="67"/>
      <c r="I7" s="67"/>
    </row>
    <row r="8" spans="1:10" ht="15">
      <c r="A8" s="72"/>
      <c r="B8" s="72"/>
      <c r="C8" s="72"/>
      <c r="D8" s="72"/>
      <c r="E8" s="67"/>
      <c r="F8" s="67"/>
      <c r="G8" s="67"/>
      <c r="H8" s="67"/>
      <c r="I8" s="67"/>
    </row>
    <row r="9" spans="1:10" ht="15">
      <c r="A9" s="111" t="s">
        <v>52</v>
      </c>
      <c r="B9" s="111"/>
      <c r="C9" s="110"/>
      <c r="D9" s="110"/>
      <c r="E9" s="67"/>
      <c r="F9" s="67"/>
      <c r="G9" s="67"/>
      <c r="H9" s="67"/>
      <c r="I9" s="67"/>
    </row>
    <row r="10" spans="1:10" ht="15">
      <c r="A10" s="111" t="s">
        <v>53</v>
      </c>
      <c r="B10" s="111"/>
      <c r="C10" s="110"/>
      <c r="D10" s="110"/>
      <c r="E10" s="67"/>
      <c r="F10" s="67"/>
      <c r="G10" s="67"/>
      <c r="H10" s="67"/>
      <c r="I10" s="67"/>
    </row>
    <row r="11" spans="1:10" ht="15">
      <c r="A11" s="111" t="s">
        <v>54</v>
      </c>
      <c r="B11" s="111"/>
      <c r="C11" s="110"/>
      <c r="D11" s="110"/>
      <c r="E11" s="67"/>
      <c r="F11" s="67"/>
      <c r="G11" s="67"/>
      <c r="H11" s="67"/>
      <c r="I11" s="67"/>
    </row>
    <row r="12" spans="1:10" ht="15">
      <c r="A12" s="72"/>
      <c r="B12" s="72"/>
      <c r="C12" s="72"/>
      <c r="D12" s="72"/>
      <c r="E12" s="67"/>
      <c r="F12" s="67"/>
      <c r="G12" s="67"/>
      <c r="H12" s="67"/>
      <c r="I12" s="67"/>
    </row>
    <row r="13" spans="1:10" ht="15">
      <c r="A13" s="102" t="s">
        <v>51</v>
      </c>
      <c r="B13" s="102"/>
      <c r="C13" s="102"/>
      <c r="D13" s="102"/>
      <c r="E13" s="102"/>
      <c r="F13" s="102"/>
      <c r="G13" s="102"/>
      <c r="H13" s="102"/>
      <c r="I13" s="102"/>
    </row>
    <row r="14" spans="1:10" ht="15">
      <c r="A14" s="102"/>
      <c r="B14" s="102"/>
      <c r="C14" s="102"/>
      <c r="D14" s="102"/>
      <c r="E14" s="102"/>
      <c r="F14" s="102"/>
      <c r="G14" s="71"/>
      <c r="H14" s="71"/>
      <c r="I14" s="71"/>
    </row>
    <row r="15" spans="1:10" ht="30" customHeight="1">
      <c r="A15" s="106" t="s">
        <v>1</v>
      </c>
      <c r="B15" s="106" t="s">
        <v>2</v>
      </c>
      <c r="C15" s="106" t="s">
        <v>30</v>
      </c>
      <c r="D15" s="106" t="s">
        <v>31</v>
      </c>
      <c r="E15" s="106" t="s">
        <v>32</v>
      </c>
      <c r="F15" s="106" t="s">
        <v>3</v>
      </c>
      <c r="G15" s="103" t="s">
        <v>34</v>
      </c>
      <c r="H15" s="104"/>
      <c r="I15" s="105"/>
    </row>
    <row r="16" spans="1:10" s="10" customFormat="1" ht="81" customHeight="1">
      <c r="A16" s="106"/>
      <c r="B16" s="106"/>
      <c r="C16" s="106"/>
      <c r="D16" s="106"/>
      <c r="E16" s="106"/>
      <c r="F16" s="106"/>
      <c r="G16" s="8" t="s">
        <v>44</v>
      </c>
      <c r="H16" s="8" t="s">
        <v>35</v>
      </c>
      <c r="I16" s="8" t="s">
        <v>57</v>
      </c>
      <c r="J16" s="9"/>
    </row>
    <row r="17" spans="1:10" s="9" customFormat="1" ht="15.75" customHeight="1">
      <c r="A17" s="76">
        <v>1</v>
      </c>
      <c r="B17" s="76">
        <v>2</v>
      </c>
      <c r="C17" s="76">
        <v>3</v>
      </c>
      <c r="D17" s="76">
        <v>4</v>
      </c>
      <c r="E17" s="76">
        <v>5</v>
      </c>
      <c r="F17" s="76">
        <v>6</v>
      </c>
      <c r="G17" s="76">
        <v>7</v>
      </c>
      <c r="H17" s="76">
        <v>8</v>
      </c>
      <c r="I17" s="76">
        <v>9</v>
      </c>
    </row>
    <row r="18" spans="1:10" ht="20.25" customHeight="1">
      <c r="A18" s="80" t="s">
        <v>4</v>
      </c>
      <c r="B18" s="11" t="s">
        <v>5</v>
      </c>
      <c r="C18" s="12" t="s">
        <v>17</v>
      </c>
      <c r="D18" s="12"/>
      <c r="E18" s="13">
        <v>2391520</v>
      </c>
      <c r="F18" s="14">
        <f>E18/E21*100</f>
        <v>88.86345648643929</v>
      </c>
      <c r="G18" s="14">
        <f>C9*F18%</f>
        <v>0</v>
      </c>
      <c r="H18" s="37">
        <f>C10*F18%</f>
        <v>0</v>
      </c>
      <c r="I18" s="77">
        <f>G18-H18</f>
        <v>0</v>
      </c>
    </row>
    <row r="19" spans="1:10" ht="20.25" customHeight="1">
      <c r="A19" s="69" t="s">
        <v>6</v>
      </c>
      <c r="B19" s="15" t="s">
        <v>7</v>
      </c>
      <c r="C19" s="24" t="s">
        <v>0</v>
      </c>
      <c r="D19" s="16"/>
      <c r="E19" s="27">
        <v>127710</v>
      </c>
      <c r="F19" s="30">
        <f>E19/E21*100</f>
        <v>4.7454138070696299</v>
      </c>
      <c r="G19" s="30">
        <f>C9*F19%</f>
        <v>0</v>
      </c>
      <c r="H19" s="27">
        <f>C10*F19%</f>
        <v>0</v>
      </c>
      <c r="I19" s="78">
        <f>G19-H19</f>
        <v>0</v>
      </c>
    </row>
    <row r="20" spans="1:10" ht="18.75" customHeight="1">
      <c r="A20" s="80" t="s">
        <v>8</v>
      </c>
      <c r="B20" s="23" t="s">
        <v>9</v>
      </c>
      <c r="C20" s="12" t="s">
        <v>18</v>
      </c>
      <c r="D20" s="12"/>
      <c r="E20" s="13">
        <v>172000</v>
      </c>
      <c r="F20" s="14">
        <f>E20/E21*100</f>
        <v>6.3911297064910846</v>
      </c>
      <c r="G20" s="14">
        <f>C9*F20%</f>
        <v>0</v>
      </c>
      <c r="H20" s="37">
        <f>C10*F20%</f>
        <v>0</v>
      </c>
      <c r="I20" s="77">
        <f>G20-H20</f>
        <v>0</v>
      </c>
    </row>
    <row r="21" spans="1:10" ht="22.5" customHeight="1">
      <c r="A21" s="103" t="s">
        <v>16</v>
      </c>
      <c r="B21" s="104"/>
      <c r="C21" s="104"/>
      <c r="D21" s="104"/>
      <c r="E21" s="13">
        <f>SUM(E18:E20)</f>
        <v>2691230</v>
      </c>
      <c r="F21" s="13">
        <f>SUM(F18:F20)</f>
        <v>100</v>
      </c>
      <c r="G21" s="13">
        <f>SUM(G18:G20)</f>
        <v>0</v>
      </c>
      <c r="H21" s="13">
        <f>SUM(H18:H20)</f>
        <v>0</v>
      </c>
      <c r="I21" s="13">
        <f>SUM(I18:I20)</f>
        <v>0</v>
      </c>
    </row>
    <row r="22" spans="1:10" ht="15">
      <c r="A22" s="72"/>
      <c r="B22" s="72"/>
      <c r="C22" s="72"/>
      <c r="D22" s="72"/>
      <c r="E22" s="67"/>
      <c r="F22" s="67"/>
      <c r="G22" s="67"/>
      <c r="H22" s="67"/>
      <c r="I22" s="67"/>
    </row>
    <row r="23" spans="1:10" ht="15">
      <c r="A23" s="72"/>
      <c r="B23" s="68" t="s">
        <v>92</v>
      </c>
      <c r="C23" s="72"/>
      <c r="D23" s="72"/>
      <c r="E23" s="108"/>
      <c r="F23" s="108"/>
      <c r="G23" s="108" t="s">
        <v>91</v>
      </c>
      <c r="H23" s="108"/>
      <c r="I23" s="67"/>
    </row>
    <row r="24" spans="1:10" s="1" customFormat="1" ht="80.45" customHeight="1">
      <c r="A24" s="84"/>
      <c r="B24" s="73" t="s">
        <v>93</v>
      </c>
      <c r="C24" s="84"/>
      <c r="D24" s="84"/>
      <c r="E24" s="115"/>
      <c r="F24" s="115"/>
      <c r="G24" s="98" t="s">
        <v>95</v>
      </c>
      <c r="H24" s="98"/>
      <c r="I24" s="85"/>
      <c r="J24" s="2"/>
    </row>
    <row r="25" spans="1:10" s="47" customFormat="1" ht="8.25">
      <c r="A25" s="86"/>
      <c r="B25" s="86"/>
      <c r="C25" s="86"/>
      <c r="D25" s="86"/>
      <c r="E25" s="116"/>
      <c r="F25" s="116"/>
      <c r="G25" s="116"/>
      <c r="H25" s="116"/>
      <c r="I25" s="87"/>
      <c r="J25" s="48"/>
    </row>
    <row r="26" spans="1:10" ht="15">
      <c r="A26" s="72"/>
      <c r="B26" s="72"/>
      <c r="C26" s="72"/>
      <c r="D26" s="72"/>
      <c r="E26" s="67"/>
      <c r="F26" s="88"/>
      <c r="G26" s="67"/>
      <c r="H26" s="88"/>
      <c r="I26" s="67"/>
    </row>
    <row r="27" spans="1:10" ht="15">
      <c r="A27" s="72"/>
      <c r="B27" s="72"/>
      <c r="C27" s="72"/>
      <c r="D27" s="72"/>
      <c r="E27" s="67"/>
      <c r="F27" s="88"/>
      <c r="G27" s="67"/>
      <c r="H27" s="88"/>
      <c r="I27" s="67"/>
    </row>
    <row r="28" spans="1:10">
      <c r="F28" s="4"/>
      <c r="H28" s="4"/>
    </row>
    <row r="29" spans="1:10">
      <c r="F29" s="4"/>
      <c r="H29" s="4"/>
    </row>
    <row r="30" spans="1:10">
      <c r="F30" s="4"/>
      <c r="H30" s="4"/>
    </row>
    <row r="31" spans="1:10">
      <c r="F31" s="4"/>
      <c r="H31" s="4"/>
    </row>
    <row r="32" spans="1:10">
      <c r="F32" s="4"/>
      <c r="H32" s="4"/>
    </row>
    <row r="33" spans="6:8">
      <c r="F33" s="4"/>
      <c r="H33" s="4"/>
    </row>
    <row r="34" spans="6:8">
      <c r="F34" s="4"/>
      <c r="H34" s="4"/>
    </row>
    <row r="35" spans="6:8">
      <c r="F35" s="4"/>
      <c r="H35" s="4"/>
    </row>
  </sheetData>
  <mergeCells count="28">
    <mergeCell ref="H1:I1"/>
    <mergeCell ref="H2:I2"/>
    <mergeCell ref="H3:I3"/>
    <mergeCell ref="E25:F25"/>
    <mergeCell ref="G25:H25"/>
    <mergeCell ref="G15:I15"/>
    <mergeCell ref="A21:D21"/>
    <mergeCell ref="E23:F23"/>
    <mergeCell ref="G23:H23"/>
    <mergeCell ref="E24:F24"/>
    <mergeCell ref="G24:H24"/>
    <mergeCell ref="A11:B11"/>
    <mergeCell ref="C11:D11"/>
    <mergeCell ref="A13:I13"/>
    <mergeCell ref="A14:F14"/>
    <mergeCell ref="A15:A16"/>
    <mergeCell ref="B15:B16"/>
    <mergeCell ref="C15:C16"/>
    <mergeCell ref="D15:D16"/>
    <mergeCell ref="E15:E16"/>
    <mergeCell ref="F15:F16"/>
    <mergeCell ref="A10:B10"/>
    <mergeCell ref="C10:D10"/>
    <mergeCell ref="H4:I4"/>
    <mergeCell ref="H5:I5"/>
    <mergeCell ref="H6:I6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A3" workbookViewId="0">
      <selection activeCell="G23" sqref="G23:H23"/>
    </sheetView>
  </sheetViews>
  <sheetFormatPr defaultRowHeight="14.25"/>
  <cols>
    <col min="1" max="1" width="4.125" customWidth="1"/>
    <col min="2" max="2" width="34.375" customWidth="1"/>
    <col min="3" max="3" width="10.5" customWidth="1"/>
    <col min="4" max="4" width="12.875" customWidth="1"/>
    <col min="5" max="5" width="13.375" style="3" customWidth="1"/>
    <col min="6" max="6" width="7.125" style="3" customWidth="1"/>
    <col min="7" max="7" width="13.375" style="3" customWidth="1"/>
    <col min="8" max="8" width="14" style="3" customWidth="1"/>
    <col min="9" max="9" width="24" style="3" customWidth="1"/>
    <col min="10" max="10" width="9" style="3"/>
  </cols>
  <sheetData>
    <row r="1" spans="1:10" ht="15">
      <c r="H1" s="107" t="s">
        <v>74</v>
      </c>
      <c r="I1" s="107"/>
    </row>
    <row r="2" spans="1:10" ht="15">
      <c r="H2" s="100" t="s">
        <v>66</v>
      </c>
      <c r="I2" s="100"/>
    </row>
    <row r="3" spans="1:10" ht="15">
      <c r="H3" s="100" t="s">
        <v>67</v>
      </c>
      <c r="I3" s="100"/>
    </row>
    <row r="4" spans="1:10" ht="15">
      <c r="F4" s="65"/>
      <c r="H4" s="100" t="s">
        <v>68</v>
      </c>
      <c r="I4" s="100"/>
    </row>
    <row r="5" spans="1:10" ht="15">
      <c r="F5" s="65"/>
      <c r="H5" s="100" t="s">
        <v>90</v>
      </c>
      <c r="I5" s="100"/>
    </row>
    <row r="6" spans="1:10">
      <c r="F6" s="65"/>
      <c r="H6" s="101"/>
      <c r="I6" s="101"/>
    </row>
    <row r="7" spans="1:10" ht="15">
      <c r="A7" s="72" t="s">
        <v>94</v>
      </c>
      <c r="B7" s="72"/>
      <c r="C7" s="72"/>
      <c r="D7" s="72"/>
      <c r="E7" s="67"/>
      <c r="F7" s="67"/>
      <c r="G7" s="67"/>
      <c r="H7" s="67"/>
      <c r="I7" s="67"/>
    </row>
    <row r="8" spans="1:10" ht="15">
      <c r="A8" s="72"/>
      <c r="B8" s="72"/>
      <c r="C8" s="72"/>
      <c r="D8" s="72"/>
      <c r="E8" s="67"/>
      <c r="F8" s="67"/>
      <c r="G8" s="67"/>
      <c r="H8" s="67"/>
      <c r="I8" s="67"/>
    </row>
    <row r="9" spans="1:10" ht="15">
      <c r="A9" s="111" t="s">
        <v>52</v>
      </c>
      <c r="B9" s="111"/>
      <c r="C9" s="110"/>
      <c r="D9" s="110"/>
      <c r="E9" s="67"/>
      <c r="F9" s="67"/>
      <c r="G9" s="67"/>
      <c r="H9" s="67"/>
      <c r="I9" s="67"/>
    </row>
    <row r="10" spans="1:10" ht="15">
      <c r="A10" s="111" t="s">
        <v>53</v>
      </c>
      <c r="B10" s="111"/>
      <c r="C10" s="110"/>
      <c r="D10" s="110"/>
      <c r="E10" s="67"/>
      <c r="F10" s="67"/>
      <c r="G10" s="67"/>
      <c r="H10" s="67"/>
      <c r="I10" s="67"/>
    </row>
    <row r="11" spans="1:10" ht="15">
      <c r="A11" s="111" t="s">
        <v>54</v>
      </c>
      <c r="B11" s="111"/>
      <c r="C11" s="110"/>
      <c r="D11" s="110"/>
      <c r="E11" s="67"/>
      <c r="F11" s="67"/>
      <c r="G11" s="67"/>
      <c r="H11" s="67"/>
      <c r="I11" s="67"/>
    </row>
    <row r="12" spans="1:10" ht="15">
      <c r="A12" s="72"/>
      <c r="B12" s="72"/>
      <c r="C12" s="72"/>
      <c r="D12" s="72"/>
      <c r="E12" s="67"/>
      <c r="F12" s="67"/>
      <c r="G12" s="67"/>
      <c r="H12" s="67"/>
      <c r="I12" s="67"/>
    </row>
    <row r="13" spans="1:10" ht="15">
      <c r="A13" s="102" t="s">
        <v>51</v>
      </c>
      <c r="B13" s="102"/>
      <c r="C13" s="102"/>
      <c r="D13" s="102"/>
      <c r="E13" s="102"/>
      <c r="F13" s="102"/>
      <c r="G13" s="102"/>
      <c r="H13" s="102"/>
      <c r="I13" s="102"/>
    </row>
    <row r="14" spans="1:10" ht="15">
      <c r="A14" s="102"/>
      <c r="B14" s="102"/>
      <c r="C14" s="102"/>
      <c r="D14" s="102"/>
      <c r="E14" s="102"/>
      <c r="F14" s="102"/>
      <c r="G14" s="71"/>
      <c r="H14" s="71"/>
      <c r="I14" s="71"/>
    </row>
    <row r="15" spans="1:10" ht="30" customHeight="1">
      <c r="A15" s="106" t="s">
        <v>1</v>
      </c>
      <c r="B15" s="106" t="s">
        <v>2</v>
      </c>
      <c r="C15" s="106" t="s">
        <v>30</v>
      </c>
      <c r="D15" s="106" t="s">
        <v>31</v>
      </c>
      <c r="E15" s="106" t="s">
        <v>32</v>
      </c>
      <c r="F15" s="106" t="s">
        <v>3</v>
      </c>
      <c r="G15" s="103" t="s">
        <v>34</v>
      </c>
      <c r="H15" s="104"/>
      <c r="I15" s="105"/>
    </row>
    <row r="16" spans="1:10" s="10" customFormat="1" ht="81" customHeight="1">
      <c r="A16" s="106"/>
      <c r="B16" s="106"/>
      <c r="C16" s="106"/>
      <c r="D16" s="106"/>
      <c r="E16" s="106"/>
      <c r="F16" s="106"/>
      <c r="G16" s="8" t="s">
        <v>44</v>
      </c>
      <c r="H16" s="8" t="s">
        <v>35</v>
      </c>
      <c r="I16" s="8" t="s">
        <v>57</v>
      </c>
      <c r="J16" s="9"/>
    </row>
    <row r="17" spans="1:10" s="9" customFormat="1" ht="15.75" customHeight="1">
      <c r="A17" s="76">
        <v>1</v>
      </c>
      <c r="B17" s="76">
        <v>2</v>
      </c>
      <c r="C17" s="76">
        <v>3</v>
      </c>
      <c r="D17" s="76">
        <v>4</v>
      </c>
      <c r="E17" s="76">
        <v>5</v>
      </c>
      <c r="F17" s="76">
        <v>6</v>
      </c>
      <c r="G17" s="76">
        <v>7</v>
      </c>
      <c r="H17" s="76">
        <v>8</v>
      </c>
      <c r="I17" s="76">
        <v>9</v>
      </c>
    </row>
    <row r="18" spans="1:10" ht="20.25" customHeight="1">
      <c r="A18" s="80" t="s">
        <v>4</v>
      </c>
      <c r="B18" s="11" t="s">
        <v>5</v>
      </c>
      <c r="C18" s="12" t="s">
        <v>17</v>
      </c>
      <c r="D18" s="12"/>
      <c r="E18" s="13">
        <v>2391520</v>
      </c>
      <c r="F18" s="14">
        <f>E18/E20*100</f>
        <v>94.930593871937063</v>
      </c>
      <c r="G18" s="14">
        <f>C9*F18%</f>
        <v>0</v>
      </c>
      <c r="H18" s="37">
        <f>C10*F18%</f>
        <v>0</v>
      </c>
      <c r="I18" s="77">
        <f>G18-H18</f>
        <v>0</v>
      </c>
    </row>
    <row r="19" spans="1:10" ht="20.25" customHeight="1">
      <c r="A19" s="69" t="s">
        <v>6</v>
      </c>
      <c r="B19" s="15" t="s">
        <v>7</v>
      </c>
      <c r="C19" s="24" t="s">
        <v>0</v>
      </c>
      <c r="D19" s="16"/>
      <c r="E19" s="27">
        <v>127710</v>
      </c>
      <c r="F19" s="30">
        <f>E19/E20*100</f>
        <v>5.0694061280629397</v>
      </c>
      <c r="G19" s="30">
        <f>C9*F19%</f>
        <v>0</v>
      </c>
      <c r="H19" s="27">
        <f>C10*F19%</f>
        <v>0</v>
      </c>
      <c r="I19" s="78">
        <f>G19-H19</f>
        <v>0</v>
      </c>
    </row>
    <row r="20" spans="1:10" ht="22.5" customHeight="1">
      <c r="A20" s="103" t="s">
        <v>16</v>
      </c>
      <c r="B20" s="104"/>
      <c r="C20" s="104"/>
      <c r="D20" s="104"/>
      <c r="E20" s="13">
        <f>SUM(E18:E19)</f>
        <v>2519230</v>
      </c>
      <c r="F20" s="13">
        <f>SUM(F18:F19)</f>
        <v>100</v>
      </c>
      <c r="G20" s="13">
        <f>SUM(G18:G19)</f>
        <v>0</v>
      </c>
      <c r="H20" s="13">
        <f>SUM(H18:H19)</f>
        <v>0</v>
      </c>
      <c r="I20" s="13">
        <f>SUM(I18:I19)</f>
        <v>0</v>
      </c>
    </row>
    <row r="21" spans="1:10" ht="15">
      <c r="A21" s="72"/>
      <c r="B21" s="72"/>
      <c r="C21" s="72"/>
      <c r="D21" s="72"/>
      <c r="E21" s="67"/>
      <c r="F21" s="67"/>
      <c r="G21" s="67"/>
      <c r="H21" s="67"/>
      <c r="I21" s="67"/>
    </row>
    <row r="22" spans="1:10" ht="15">
      <c r="A22" s="72"/>
      <c r="B22" s="68" t="s">
        <v>92</v>
      </c>
      <c r="C22" s="72"/>
      <c r="D22" s="72"/>
      <c r="E22" s="108"/>
      <c r="F22" s="108"/>
      <c r="G22" s="108" t="s">
        <v>91</v>
      </c>
      <c r="H22" s="108"/>
      <c r="I22" s="67"/>
    </row>
    <row r="23" spans="1:10" s="1" customFormat="1" ht="79.900000000000006" customHeight="1">
      <c r="A23" s="84"/>
      <c r="B23" s="73" t="s">
        <v>93</v>
      </c>
      <c r="C23" s="84"/>
      <c r="D23" s="84"/>
      <c r="E23" s="115"/>
      <c r="F23" s="115"/>
      <c r="G23" s="98" t="s">
        <v>95</v>
      </c>
      <c r="H23" s="98"/>
      <c r="I23" s="85"/>
      <c r="J23" s="2"/>
    </row>
    <row r="24" spans="1:10" s="47" customFormat="1" ht="8.25">
      <c r="E24" s="99"/>
      <c r="F24" s="99"/>
      <c r="G24" s="99"/>
      <c r="H24" s="99"/>
      <c r="I24" s="48"/>
      <c r="J24" s="48"/>
    </row>
    <row r="25" spans="1:10">
      <c r="F25" s="4"/>
      <c r="H25" s="4"/>
    </row>
    <row r="26" spans="1:10">
      <c r="F26" s="4"/>
      <c r="H26" s="4"/>
    </row>
    <row r="27" spans="1:10">
      <c r="F27" s="4"/>
      <c r="H27" s="4"/>
    </row>
    <row r="28" spans="1:10">
      <c r="F28" s="4"/>
      <c r="H28" s="4"/>
    </row>
    <row r="29" spans="1:10">
      <c r="F29" s="4"/>
      <c r="H29" s="4"/>
    </row>
    <row r="30" spans="1:10">
      <c r="F30" s="4"/>
      <c r="H30" s="4"/>
    </row>
    <row r="31" spans="1:10">
      <c r="F31" s="4"/>
      <c r="H31" s="4"/>
    </row>
    <row r="32" spans="1:10">
      <c r="F32" s="4"/>
      <c r="H32" s="4"/>
    </row>
    <row r="33" spans="6:8">
      <c r="F33" s="4"/>
      <c r="H33" s="4"/>
    </row>
    <row r="34" spans="6:8">
      <c r="F34" s="4"/>
      <c r="H34" s="4"/>
    </row>
  </sheetData>
  <mergeCells count="28">
    <mergeCell ref="H1:I1"/>
    <mergeCell ref="H2:I2"/>
    <mergeCell ref="H3:I3"/>
    <mergeCell ref="E24:F24"/>
    <mergeCell ref="G24:H24"/>
    <mergeCell ref="G15:I15"/>
    <mergeCell ref="A20:D20"/>
    <mergeCell ref="E22:F22"/>
    <mergeCell ref="G22:H22"/>
    <mergeCell ref="E23:F23"/>
    <mergeCell ref="G23:H23"/>
    <mergeCell ref="A11:B11"/>
    <mergeCell ref="C11:D11"/>
    <mergeCell ref="A13:I13"/>
    <mergeCell ref="A14:F14"/>
    <mergeCell ref="A15:A16"/>
    <mergeCell ref="B15:B16"/>
    <mergeCell ref="C15:C16"/>
    <mergeCell ref="D15:D16"/>
    <mergeCell ref="E15:E16"/>
    <mergeCell ref="F15:F16"/>
    <mergeCell ref="A10:B10"/>
    <mergeCell ref="C10:D10"/>
    <mergeCell ref="H4:I4"/>
    <mergeCell ref="H5:I5"/>
    <mergeCell ref="H6:I6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opLeftCell="A6" workbookViewId="0">
      <selection activeCell="J8" sqref="J8"/>
    </sheetView>
  </sheetViews>
  <sheetFormatPr defaultRowHeight="14.25"/>
  <cols>
    <col min="1" max="1" width="4.125" customWidth="1"/>
    <col min="2" max="2" width="34.375" customWidth="1"/>
    <col min="3" max="3" width="10.5" customWidth="1"/>
    <col min="4" max="4" width="12.875" customWidth="1"/>
    <col min="5" max="5" width="13.375" style="3" customWidth="1"/>
    <col min="6" max="6" width="7.875" style="3" customWidth="1"/>
    <col min="7" max="7" width="13.375" style="3" customWidth="1"/>
    <col min="8" max="8" width="14" style="3" customWidth="1"/>
    <col min="9" max="9" width="23.75" style="3" customWidth="1"/>
    <col min="10" max="10" width="13.875" style="3" customWidth="1"/>
    <col min="11" max="11" width="9" style="3"/>
  </cols>
  <sheetData>
    <row r="1" spans="1:11" ht="15">
      <c r="H1" s="107" t="s">
        <v>75</v>
      </c>
      <c r="I1" s="107"/>
    </row>
    <row r="2" spans="1:11" ht="15">
      <c r="H2" s="100" t="s">
        <v>66</v>
      </c>
      <c r="I2" s="100"/>
    </row>
    <row r="3" spans="1:11" ht="15">
      <c r="H3" s="100" t="s">
        <v>67</v>
      </c>
      <c r="I3" s="100"/>
    </row>
    <row r="4" spans="1:11" ht="15">
      <c r="F4" s="65"/>
      <c r="H4" s="100" t="s">
        <v>68</v>
      </c>
      <c r="I4" s="100"/>
    </row>
    <row r="5" spans="1:11" ht="15">
      <c r="F5" s="65"/>
      <c r="H5" s="100" t="s">
        <v>90</v>
      </c>
      <c r="I5" s="100"/>
    </row>
    <row r="6" spans="1:11">
      <c r="F6" s="65"/>
      <c r="H6" s="101"/>
      <c r="I6" s="101"/>
    </row>
    <row r="7" spans="1:11" ht="15">
      <c r="A7" s="72" t="s">
        <v>94</v>
      </c>
      <c r="B7" s="72"/>
      <c r="C7" s="72"/>
      <c r="D7" s="72"/>
      <c r="E7" s="67"/>
      <c r="F7" s="67"/>
      <c r="G7" s="67"/>
      <c r="H7" s="67"/>
      <c r="I7" s="67"/>
      <c r="J7" s="67"/>
    </row>
    <row r="8" spans="1:11" ht="15">
      <c r="A8" s="72"/>
      <c r="B8" s="72"/>
      <c r="C8" s="72"/>
      <c r="D8" s="72"/>
      <c r="E8" s="67"/>
      <c r="F8" s="67"/>
      <c r="G8" s="67"/>
      <c r="H8" s="67"/>
      <c r="I8" s="67"/>
      <c r="J8" s="67"/>
    </row>
    <row r="9" spans="1:11" ht="15">
      <c r="A9" s="111" t="s">
        <v>52</v>
      </c>
      <c r="B9" s="111"/>
      <c r="C9" s="110"/>
      <c r="D9" s="110"/>
      <c r="E9" s="67"/>
      <c r="F9" s="67"/>
      <c r="G9" s="67"/>
      <c r="H9" s="67"/>
      <c r="I9" s="67"/>
      <c r="J9" s="67"/>
    </row>
    <row r="10" spans="1:11" ht="15">
      <c r="A10" s="111" t="s">
        <v>53</v>
      </c>
      <c r="B10" s="111"/>
      <c r="C10" s="110"/>
      <c r="D10" s="110"/>
      <c r="E10" s="67"/>
      <c r="F10" s="67"/>
      <c r="G10" s="67"/>
      <c r="H10" s="67"/>
      <c r="I10" s="67"/>
      <c r="J10" s="67"/>
    </row>
    <row r="11" spans="1:11" ht="15">
      <c r="A11" s="111" t="s">
        <v>54</v>
      </c>
      <c r="B11" s="111"/>
      <c r="C11" s="110"/>
      <c r="D11" s="110"/>
      <c r="E11" s="67"/>
      <c r="F11" s="67"/>
      <c r="G11" s="67"/>
      <c r="H11" s="67"/>
      <c r="I11" s="67"/>
      <c r="J11" s="67"/>
    </row>
    <row r="12" spans="1:11" ht="15">
      <c r="A12" s="72"/>
      <c r="B12" s="72"/>
      <c r="C12" s="72"/>
      <c r="D12" s="72"/>
      <c r="E12" s="67"/>
      <c r="F12" s="67"/>
      <c r="G12" s="67"/>
      <c r="H12" s="67"/>
      <c r="I12" s="67"/>
      <c r="J12" s="67"/>
    </row>
    <row r="13" spans="1:11" ht="15">
      <c r="A13" s="102" t="s">
        <v>51</v>
      </c>
      <c r="B13" s="102"/>
      <c r="C13" s="102"/>
      <c r="D13" s="102"/>
      <c r="E13" s="102"/>
      <c r="F13" s="102"/>
      <c r="G13" s="102"/>
      <c r="H13" s="102"/>
      <c r="I13" s="102"/>
      <c r="J13" s="67"/>
    </row>
    <row r="14" spans="1:11" ht="15">
      <c r="A14" s="102"/>
      <c r="B14" s="102"/>
      <c r="C14" s="102"/>
      <c r="D14" s="102"/>
      <c r="E14" s="102"/>
      <c r="F14" s="102"/>
      <c r="G14" s="71"/>
      <c r="H14" s="71"/>
      <c r="I14" s="71"/>
      <c r="J14" s="67"/>
    </row>
    <row r="15" spans="1:11" ht="30" customHeight="1">
      <c r="A15" s="106" t="s">
        <v>1</v>
      </c>
      <c r="B15" s="106" t="s">
        <v>2</v>
      </c>
      <c r="C15" s="106" t="s">
        <v>30</v>
      </c>
      <c r="D15" s="106" t="s">
        <v>31</v>
      </c>
      <c r="E15" s="106" t="s">
        <v>32</v>
      </c>
      <c r="F15" s="106" t="s">
        <v>3</v>
      </c>
      <c r="G15" s="103" t="s">
        <v>34</v>
      </c>
      <c r="H15" s="104"/>
      <c r="I15" s="105"/>
      <c r="J15" s="112" t="s">
        <v>101</v>
      </c>
    </row>
    <row r="16" spans="1:11" s="10" customFormat="1" ht="81" customHeight="1">
      <c r="A16" s="106"/>
      <c r="B16" s="106"/>
      <c r="C16" s="106"/>
      <c r="D16" s="106"/>
      <c r="E16" s="106"/>
      <c r="F16" s="106"/>
      <c r="G16" s="8" t="s">
        <v>44</v>
      </c>
      <c r="H16" s="8" t="s">
        <v>35</v>
      </c>
      <c r="I16" s="8" t="s">
        <v>57</v>
      </c>
      <c r="J16" s="113"/>
      <c r="K16" s="9"/>
    </row>
    <row r="17" spans="1:11" s="9" customFormat="1" ht="15.75" customHeight="1">
      <c r="A17" s="76">
        <v>1</v>
      </c>
      <c r="B17" s="76">
        <v>2</v>
      </c>
      <c r="C17" s="76">
        <v>3</v>
      </c>
      <c r="D17" s="76">
        <v>4</v>
      </c>
      <c r="E17" s="76">
        <v>5</v>
      </c>
      <c r="F17" s="76">
        <v>6</v>
      </c>
      <c r="G17" s="76">
        <v>7</v>
      </c>
      <c r="H17" s="76">
        <v>8</v>
      </c>
      <c r="I17" s="76">
        <v>9</v>
      </c>
      <c r="J17" s="76">
        <v>10</v>
      </c>
    </row>
    <row r="18" spans="1:11" ht="20.25" customHeight="1">
      <c r="A18" s="80" t="s">
        <v>4</v>
      </c>
      <c r="B18" s="11" t="s">
        <v>5</v>
      </c>
      <c r="C18" s="12" t="s">
        <v>17</v>
      </c>
      <c r="D18" s="12"/>
      <c r="E18" s="13">
        <v>2391520</v>
      </c>
      <c r="F18" s="14">
        <f>E18/E23*100</f>
        <v>79.038703599219943</v>
      </c>
      <c r="G18" s="14">
        <f>C9*F18%</f>
        <v>0</v>
      </c>
      <c r="H18" s="37">
        <f>C10*F18%</f>
        <v>0</v>
      </c>
      <c r="I18" s="77">
        <f>G18-H18</f>
        <v>0</v>
      </c>
      <c r="J18" s="81">
        <f>I18+I21+I22</f>
        <v>0</v>
      </c>
    </row>
    <row r="19" spans="1:11" ht="20.25" customHeight="1">
      <c r="A19" s="69" t="s">
        <v>6</v>
      </c>
      <c r="B19" s="15" t="s">
        <v>7</v>
      </c>
      <c r="C19" s="24" t="s">
        <v>0</v>
      </c>
      <c r="D19" s="16"/>
      <c r="E19" s="27">
        <v>127710</v>
      </c>
      <c r="F19" s="30">
        <f>E19/E23*100</f>
        <v>4.2207603685757924</v>
      </c>
      <c r="G19" s="30">
        <f>C9*F19%</f>
        <v>0</v>
      </c>
      <c r="H19" s="27">
        <f>C10*F19%</f>
        <v>0</v>
      </c>
      <c r="I19" s="78">
        <f>G19-H19</f>
        <v>0</v>
      </c>
      <c r="J19" s="78">
        <f t="shared" ref="J19:J20" si="0">I19</f>
        <v>0</v>
      </c>
    </row>
    <row r="20" spans="1:11" ht="18.75" customHeight="1">
      <c r="A20" s="80" t="s">
        <v>8</v>
      </c>
      <c r="B20" s="23" t="s">
        <v>9</v>
      </c>
      <c r="C20" s="12" t="s">
        <v>18</v>
      </c>
      <c r="D20" s="12"/>
      <c r="E20" s="13">
        <v>172000</v>
      </c>
      <c r="F20" s="14">
        <f>E20/E23*100</f>
        <v>5.6845257489236261</v>
      </c>
      <c r="G20" s="14">
        <f>C9*F20%</f>
        <v>0</v>
      </c>
      <c r="H20" s="37">
        <f>C10*F20%</f>
        <v>0</v>
      </c>
      <c r="I20" s="77">
        <f>G20-H20</f>
        <v>0</v>
      </c>
      <c r="J20" s="81">
        <f t="shared" si="0"/>
        <v>0</v>
      </c>
    </row>
    <row r="21" spans="1:11" ht="22.5" customHeight="1">
      <c r="A21" s="80" t="s">
        <v>10</v>
      </c>
      <c r="B21" s="23" t="s">
        <v>13</v>
      </c>
      <c r="C21" s="12" t="s">
        <v>20</v>
      </c>
      <c r="D21" s="12"/>
      <c r="E21" s="13">
        <v>174260</v>
      </c>
      <c r="F21" s="14">
        <f>E21/E23*100</f>
        <v>5.7592177732990173</v>
      </c>
      <c r="G21" s="14">
        <f>C9*F21%</f>
        <v>0</v>
      </c>
      <c r="H21" s="37">
        <f>C10*F21%</f>
        <v>0</v>
      </c>
      <c r="I21" s="77">
        <f>G21-H21</f>
        <v>0</v>
      </c>
      <c r="J21" s="83"/>
    </row>
    <row r="22" spans="1:11" ht="22.5" customHeight="1">
      <c r="A22" s="69" t="s">
        <v>12</v>
      </c>
      <c r="B22" s="23" t="s">
        <v>15</v>
      </c>
      <c r="C22" s="12" t="s">
        <v>21</v>
      </c>
      <c r="D22" s="12"/>
      <c r="E22" s="13">
        <v>160268.13</v>
      </c>
      <c r="F22" s="14">
        <f>E22/E23*100</f>
        <v>5.2967925099816222</v>
      </c>
      <c r="G22" s="14">
        <f>C9*F22%</f>
        <v>0</v>
      </c>
      <c r="H22" s="37">
        <f>C10*F22%</f>
        <v>0</v>
      </c>
      <c r="I22" s="77">
        <f>G22-H22</f>
        <v>0</v>
      </c>
      <c r="J22" s="89"/>
    </row>
    <row r="23" spans="1:11" ht="22.5" customHeight="1">
      <c r="A23" s="103" t="s">
        <v>16</v>
      </c>
      <c r="B23" s="104"/>
      <c r="C23" s="104"/>
      <c r="D23" s="104"/>
      <c r="E23" s="13">
        <f>SUM(E18:E22)</f>
        <v>3025758.13</v>
      </c>
      <c r="F23" s="13">
        <f>SUM(F18:F22)</f>
        <v>100</v>
      </c>
      <c r="G23" s="13">
        <f t="shared" ref="G23:J23" si="1">SUM(G18:G22)</f>
        <v>0</v>
      </c>
      <c r="H23" s="13">
        <f t="shared" si="1"/>
        <v>0</v>
      </c>
      <c r="I23" s="13">
        <f t="shared" si="1"/>
        <v>0</v>
      </c>
      <c r="J23" s="13">
        <f t="shared" si="1"/>
        <v>0</v>
      </c>
    </row>
    <row r="24" spans="1:11" ht="15">
      <c r="A24" s="72"/>
      <c r="B24" s="72"/>
      <c r="C24" s="72"/>
      <c r="D24" s="72"/>
      <c r="E24" s="67"/>
      <c r="F24" s="67"/>
      <c r="G24" s="67"/>
      <c r="H24" s="67"/>
      <c r="I24" s="67"/>
      <c r="J24" s="67"/>
    </row>
    <row r="25" spans="1:11" ht="15">
      <c r="A25" s="72"/>
      <c r="B25" s="68" t="s">
        <v>92</v>
      </c>
      <c r="C25" s="72"/>
      <c r="D25" s="72"/>
      <c r="E25" s="108"/>
      <c r="F25" s="108"/>
      <c r="G25" s="108" t="s">
        <v>91</v>
      </c>
      <c r="H25" s="108"/>
      <c r="I25" s="67"/>
      <c r="J25" s="67"/>
    </row>
    <row r="26" spans="1:11" s="1" customFormat="1" ht="79.150000000000006" customHeight="1">
      <c r="A26" s="84"/>
      <c r="B26" s="73" t="s">
        <v>93</v>
      </c>
      <c r="C26" s="84"/>
      <c r="D26" s="84"/>
      <c r="E26" s="115"/>
      <c r="F26" s="115"/>
      <c r="G26" s="98" t="s">
        <v>95</v>
      </c>
      <c r="H26" s="98"/>
      <c r="I26" s="85"/>
      <c r="J26" s="85"/>
      <c r="K26" s="2"/>
    </row>
    <row r="27" spans="1:11" s="47" customFormat="1" ht="8.25">
      <c r="E27" s="99"/>
      <c r="F27" s="99"/>
      <c r="G27" s="99"/>
      <c r="H27" s="99"/>
      <c r="I27" s="48"/>
      <c r="J27" s="48"/>
      <c r="K27" s="48"/>
    </row>
    <row r="28" spans="1:11">
      <c r="F28" s="4"/>
      <c r="H28" s="4"/>
    </row>
    <row r="29" spans="1:11">
      <c r="F29" s="4"/>
      <c r="H29" s="4"/>
    </row>
    <row r="30" spans="1:11">
      <c r="F30" s="4"/>
      <c r="H30" s="4"/>
    </row>
    <row r="31" spans="1:11">
      <c r="F31" s="4"/>
      <c r="H31" s="4"/>
    </row>
    <row r="32" spans="1:11">
      <c r="F32" s="4"/>
      <c r="H32" s="4"/>
    </row>
    <row r="33" spans="6:8">
      <c r="F33" s="4"/>
      <c r="H33" s="4"/>
    </row>
    <row r="34" spans="6:8">
      <c r="F34" s="4"/>
      <c r="H34" s="4"/>
    </row>
    <row r="35" spans="6:8">
      <c r="F35" s="4"/>
      <c r="H35" s="4"/>
    </row>
    <row r="36" spans="6:8">
      <c r="F36" s="4"/>
      <c r="H36" s="4"/>
    </row>
    <row r="37" spans="6:8">
      <c r="F37" s="4"/>
      <c r="H37" s="4"/>
    </row>
  </sheetData>
  <mergeCells count="29">
    <mergeCell ref="H1:I1"/>
    <mergeCell ref="H2:I2"/>
    <mergeCell ref="H3:I3"/>
    <mergeCell ref="E27:F27"/>
    <mergeCell ref="G27:H27"/>
    <mergeCell ref="G15:I15"/>
    <mergeCell ref="J15:J16"/>
    <mergeCell ref="A23:D23"/>
    <mergeCell ref="E25:F25"/>
    <mergeCell ref="G25:H25"/>
    <mergeCell ref="E26:F26"/>
    <mergeCell ref="G26:H26"/>
    <mergeCell ref="A11:B11"/>
    <mergeCell ref="C11:D11"/>
    <mergeCell ref="A13:I13"/>
    <mergeCell ref="A14:F14"/>
    <mergeCell ref="A15:A16"/>
    <mergeCell ref="B15:B16"/>
    <mergeCell ref="C15:C16"/>
    <mergeCell ref="D15:D16"/>
    <mergeCell ref="E15:E16"/>
    <mergeCell ref="F15:F16"/>
    <mergeCell ref="A10:B10"/>
    <mergeCell ref="C10:D10"/>
    <mergeCell ref="H4:I4"/>
    <mergeCell ref="H5:I5"/>
    <mergeCell ref="H6:I6"/>
    <mergeCell ref="A9:B9"/>
    <mergeCell ref="C9:D9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10" workbookViewId="0">
      <selection activeCell="B25" sqref="B25"/>
    </sheetView>
  </sheetViews>
  <sheetFormatPr defaultRowHeight="14.25"/>
  <cols>
    <col min="1" max="1" width="4.125" customWidth="1"/>
    <col min="2" max="2" width="34.375" customWidth="1"/>
    <col min="3" max="3" width="10.5" customWidth="1"/>
    <col min="4" max="4" width="12.875" customWidth="1"/>
    <col min="5" max="5" width="13.375" style="3" customWidth="1"/>
    <col min="6" max="6" width="7.125" style="3" customWidth="1"/>
    <col min="7" max="7" width="13.375" style="3" customWidth="1"/>
    <col min="8" max="8" width="14" style="3" customWidth="1"/>
    <col min="9" max="9" width="23.5" style="3" customWidth="1"/>
    <col min="10" max="10" width="13.875" style="3" customWidth="1"/>
    <col min="11" max="11" width="9" style="3"/>
  </cols>
  <sheetData>
    <row r="1" spans="1:11" ht="15">
      <c r="H1" s="107" t="s">
        <v>76</v>
      </c>
      <c r="I1" s="107"/>
    </row>
    <row r="2" spans="1:11" ht="15">
      <c r="H2" s="100" t="s">
        <v>66</v>
      </c>
      <c r="I2" s="100"/>
    </row>
    <row r="3" spans="1:11" ht="15">
      <c r="H3" s="100" t="s">
        <v>67</v>
      </c>
      <c r="I3" s="100"/>
    </row>
    <row r="4" spans="1:11" ht="15">
      <c r="F4" s="65"/>
      <c r="H4" s="100" t="s">
        <v>68</v>
      </c>
      <c r="I4" s="100"/>
    </row>
    <row r="5" spans="1:11" ht="15">
      <c r="F5" s="65"/>
      <c r="H5" s="100" t="s">
        <v>90</v>
      </c>
      <c r="I5" s="100"/>
    </row>
    <row r="6" spans="1:11">
      <c r="F6" s="65"/>
      <c r="H6" s="101"/>
      <c r="I6" s="101"/>
    </row>
    <row r="7" spans="1:11" ht="15">
      <c r="A7" s="72" t="s">
        <v>94</v>
      </c>
      <c r="B7" s="72"/>
      <c r="C7" s="72"/>
      <c r="D7" s="72"/>
      <c r="E7" s="67"/>
      <c r="F7" s="67"/>
      <c r="G7" s="67"/>
      <c r="H7" s="67"/>
      <c r="I7" s="67"/>
      <c r="J7" s="67"/>
    </row>
    <row r="8" spans="1:11" ht="15">
      <c r="A8" s="72"/>
      <c r="B8" s="72"/>
      <c r="C8" s="72"/>
      <c r="D8" s="72"/>
      <c r="E8" s="67"/>
      <c r="F8" s="67"/>
      <c r="G8" s="67"/>
      <c r="H8" s="67"/>
      <c r="I8" s="67"/>
      <c r="J8" s="67"/>
    </row>
    <row r="9" spans="1:11" ht="15">
      <c r="A9" s="111" t="s">
        <v>52</v>
      </c>
      <c r="B9" s="111"/>
      <c r="C9" s="110"/>
      <c r="D9" s="110"/>
      <c r="E9" s="67"/>
      <c r="F9" s="67"/>
      <c r="G9" s="67"/>
      <c r="H9" s="67"/>
      <c r="I9" s="67"/>
      <c r="J9" s="67"/>
    </row>
    <row r="10" spans="1:11" ht="15">
      <c r="A10" s="111" t="s">
        <v>53</v>
      </c>
      <c r="B10" s="111"/>
      <c r="C10" s="110"/>
      <c r="D10" s="110"/>
      <c r="E10" s="67"/>
      <c r="F10" s="67"/>
      <c r="G10" s="67"/>
      <c r="H10" s="67"/>
      <c r="I10" s="67"/>
      <c r="J10" s="67"/>
    </row>
    <row r="11" spans="1:11" ht="15">
      <c r="A11" s="111" t="s">
        <v>54</v>
      </c>
      <c r="B11" s="111"/>
      <c r="C11" s="110"/>
      <c r="D11" s="110"/>
      <c r="E11" s="67"/>
      <c r="F11" s="67"/>
      <c r="G11" s="67"/>
      <c r="H11" s="67"/>
      <c r="I11" s="67"/>
      <c r="J11" s="67"/>
    </row>
    <row r="12" spans="1:11" ht="15">
      <c r="A12" s="72"/>
      <c r="B12" s="72"/>
      <c r="C12" s="72"/>
      <c r="D12" s="72"/>
      <c r="E12" s="67"/>
      <c r="F12" s="67"/>
      <c r="G12" s="67"/>
      <c r="H12" s="67"/>
      <c r="I12" s="67"/>
      <c r="J12" s="67"/>
    </row>
    <row r="13" spans="1:11" ht="15">
      <c r="A13" s="102" t="s">
        <v>51</v>
      </c>
      <c r="B13" s="102"/>
      <c r="C13" s="102"/>
      <c r="D13" s="102"/>
      <c r="E13" s="102"/>
      <c r="F13" s="102"/>
      <c r="G13" s="102"/>
      <c r="H13" s="102"/>
      <c r="I13" s="102"/>
      <c r="J13" s="67"/>
    </row>
    <row r="14" spans="1:11" ht="15">
      <c r="A14" s="102"/>
      <c r="B14" s="102"/>
      <c r="C14" s="102"/>
      <c r="D14" s="102"/>
      <c r="E14" s="102"/>
      <c r="F14" s="102"/>
      <c r="G14" s="71"/>
      <c r="H14" s="71"/>
      <c r="I14" s="71"/>
      <c r="J14" s="67"/>
    </row>
    <row r="15" spans="1:11" ht="30" customHeight="1">
      <c r="A15" s="106" t="s">
        <v>1</v>
      </c>
      <c r="B15" s="106" t="s">
        <v>2</v>
      </c>
      <c r="C15" s="106" t="s">
        <v>30</v>
      </c>
      <c r="D15" s="106" t="s">
        <v>31</v>
      </c>
      <c r="E15" s="106" t="s">
        <v>32</v>
      </c>
      <c r="F15" s="106" t="s">
        <v>3</v>
      </c>
      <c r="G15" s="103" t="s">
        <v>34</v>
      </c>
      <c r="H15" s="104"/>
      <c r="I15" s="105"/>
      <c r="J15" s="112" t="s">
        <v>56</v>
      </c>
    </row>
    <row r="16" spans="1:11" s="10" customFormat="1" ht="81" customHeight="1">
      <c r="A16" s="106"/>
      <c r="B16" s="106"/>
      <c r="C16" s="106"/>
      <c r="D16" s="106"/>
      <c r="E16" s="106"/>
      <c r="F16" s="106"/>
      <c r="G16" s="8" t="s">
        <v>44</v>
      </c>
      <c r="H16" s="8" t="s">
        <v>35</v>
      </c>
      <c r="I16" s="8" t="s">
        <v>57</v>
      </c>
      <c r="J16" s="113"/>
      <c r="K16" s="9"/>
    </row>
    <row r="17" spans="1:11" s="9" customFormat="1" ht="15.75" customHeight="1">
      <c r="A17" s="76">
        <v>1</v>
      </c>
      <c r="B17" s="76">
        <v>2</v>
      </c>
      <c r="C17" s="76">
        <v>3</v>
      </c>
      <c r="D17" s="76">
        <v>4</v>
      </c>
      <c r="E17" s="76">
        <v>5</v>
      </c>
      <c r="F17" s="76">
        <v>6</v>
      </c>
      <c r="G17" s="76">
        <v>7</v>
      </c>
      <c r="H17" s="76">
        <v>8</v>
      </c>
      <c r="I17" s="76">
        <v>9</v>
      </c>
      <c r="J17" s="76">
        <v>10</v>
      </c>
    </row>
    <row r="18" spans="1:11" ht="20.25" customHeight="1">
      <c r="A18" s="80" t="s">
        <v>4</v>
      </c>
      <c r="B18" s="11" t="s">
        <v>5</v>
      </c>
      <c r="C18" s="12" t="s">
        <v>17</v>
      </c>
      <c r="D18" s="12"/>
      <c r="E18" s="13">
        <v>2391520</v>
      </c>
      <c r="F18" s="14">
        <f>E18/E22*100</f>
        <v>83.868895961716802</v>
      </c>
      <c r="G18" s="90">
        <f>C9*F18%</f>
        <v>0</v>
      </c>
      <c r="H18" s="91">
        <f>C10*F18%</f>
        <v>0</v>
      </c>
      <c r="I18" s="91">
        <f>G18-H18</f>
        <v>0</v>
      </c>
      <c r="J18" s="81">
        <f>I18+I21</f>
        <v>0</v>
      </c>
    </row>
    <row r="19" spans="1:11" ht="20.25" customHeight="1">
      <c r="A19" s="69" t="s">
        <v>6</v>
      </c>
      <c r="B19" s="15" t="s">
        <v>7</v>
      </c>
      <c r="C19" s="24" t="s">
        <v>0</v>
      </c>
      <c r="D19" s="16"/>
      <c r="E19" s="27">
        <v>127710</v>
      </c>
      <c r="F19" s="30">
        <f>E19/E22*100</f>
        <v>4.4786983605702035</v>
      </c>
      <c r="G19" s="92">
        <f>C9*F19%</f>
        <v>0</v>
      </c>
      <c r="H19" s="92">
        <f>C10*F19%</f>
        <v>0</v>
      </c>
      <c r="I19" s="92">
        <f>G19-H19</f>
        <v>0</v>
      </c>
      <c r="J19" s="78">
        <f t="shared" ref="J19:J20" si="0">I19</f>
        <v>0</v>
      </c>
    </row>
    <row r="20" spans="1:11" ht="18.75" customHeight="1">
      <c r="A20" s="80" t="s">
        <v>8</v>
      </c>
      <c r="B20" s="23" t="s">
        <v>9</v>
      </c>
      <c r="C20" s="12" t="s">
        <v>18</v>
      </c>
      <c r="D20" s="12"/>
      <c r="E20" s="13">
        <v>172000</v>
      </c>
      <c r="F20" s="14">
        <f>E20/E22*100</f>
        <v>6.0319169839329341</v>
      </c>
      <c r="G20" s="90">
        <f>C9*F20%</f>
        <v>0</v>
      </c>
      <c r="H20" s="91">
        <f>C10*F20%</f>
        <v>0</v>
      </c>
      <c r="I20" s="91">
        <f>G20-H20</f>
        <v>0</v>
      </c>
      <c r="J20" s="81">
        <f t="shared" si="0"/>
        <v>0</v>
      </c>
    </row>
    <row r="21" spans="1:11" ht="22.5" customHeight="1">
      <c r="A21" s="80" t="s">
        <v>10</v>
      </c>
      <c r="B21" s="23" t="s">
        <v>15</v>
      </c>
      <c r="C21" s="12" t="s">
        <v>21</v>
      </c>
      <c r="D21" s="12"/>
      <c r="E21" s="13">
        <v>160268.13</v>
      </c>
      <c r="F21" s="14">
        <f>E21/E22*100</f>
        <v>5.6204886937800662</v>
      </c>
      <c r="G21" s="90">
        <f>C9*F21%</f>
        <v>0</v>
      </c>
      <c r="H21" s="91">
        <f>C10*F21%</f>
        <v>0</v>
      </c>
      <c r="I21" s="91">
        <f>G21-H21</f>
        <v>0</v>
      </c>
      <c r="J21" s="89"/>
    </row>
    <row r="22" spans="1:11" ht="22.5" customHeight="1">
      <c r="A22" s="103" t="s">
        <v>16</v>
      </c>
      <c r="B22" s="104"/>
      <c r="C22" s="104"/>
      <c r="D22" s="104"/>
      <c r="E22" s="13">
        <f>SUM(E18:E21)</f>
        <v>2851498.13</v>
      </c>
      <c r="F22" s="14">
        <f>F18+F19+F20+F21</f>
        <v>100</v>
      </c>
      <c r="G22" s="13">
        <f>G18+G19+G20+G21</f>
        <v>0</v>
      </c>
      <c r="H22" s="13">
        <f>H18+H19+H20+H21</f>
        <v>0</v>
      </c>
      <c r="I22" s="13">
        <f>I18+I19+I20+I21</f>
        <v>0</v>
      </c>
      <c r="J22" s="13">
        <f>J18+J19+J20+J21</f>
        <v>0</v>
      </c>
    </row>
    <row r="23" spans="1:11" ht="15">
      <c r="A23" s="72"/>
      <c r="B23" s="72"/>
      <c r="C23" s="72"/>
      <c r="D23" s="72"/>
      <c r="E23" s="67"/>
      <c r="F23" s="67"/>
      <c r="G23" s="67"/>
      <c r="H23" s="67"/>
      <c r="I23" s="67"/>
      <c r="J23" s="67"/>
    </row>
    <row r="24" spans="1:11" ht="15">
      <c r="A24" s="72"/>
      <c r="B24" s="68" t="s">
        <v>92</v>
      </c>
      <c r="C24" s="72"/>
      <c r="D24" s="72"/>
      <c r="E24" s="108"/>
      <c r="F24" s="108"/>
      <c r="G24" s="108" t="s">
        <v>91</v>
      </c>
      <c r="H24" s="108"/>
      <c r="I24" s="67"/>
      <c r="J24" s="67"/>
    </row>
    <row r="25" spans="1:11" s="1" customFormat="1" ht="79.900000000000006" customHeight="1">
      <c r="A25" s="84"/>
      <c r="B25" s="73" t="s">
        <v>93</v>
      </c>
      <c r="C25" s="84"/>
      <c r="D25" s="84"/>
      <c r="E25" s="115"/>
      <c r="F25" s="115"/>
      <c r="G25" s="98" t="s">
        <v>95</v>
      </c>
      <c r="H25" s="98"/>
      <c r="I25" s="85"/>
      <c r="J25" s="85"/>
      <c r="K25" s="2"/>
    </row>
    <row r="26" spans="1:11" s="47" customFormat="1" ht="14.45" customHeight="1">
      <c r="A26" s="86"/>
      <c r="B26" s="86"/>
      <c r="C26" s="86"/>
      <c r="D26" s="86"/>
      <c r="E26" s="116"/>
      <c r="F26" s="116"/>
      <c r="G26" s="116"/>
      <c r="H26" s="116"/>
      <c r="I26" s="87"/>
      <c r="J26" s="87"/>
      <c r="K26" s="48"/>
    </row>
    <row r="27" spans="1:11" ht="14.45" customHeight="1">
      <c r="F27" s="4"/>
      <c r="H27" s="4"/>
    </row>
    <row r="28" spans="1:11">
      <c r="F28" s="4"/>
      <c r="H28" s="4"/>
    </row>
    <row r="29" spans="1:11">
      <c r="F29" s="4"/>
      <c r="H29" s="4"/>
    </row>
    <row r="30" spans="1:11" s="3" customFormat="1">
      <c r="A30"/>
      <c r="B30"/>
      <c r="C30"/>
      <c r="D30"/>
      <c r="F30" s="4"/>
      <c r="H30" s="4"/>
    </row>
    <row r="31" spans="1:11" s="3" customFormat="1">
      <c r="A31"/>
      <c r="B31"/>
      <c r="C31"/>
      <c r="D31"/>
      <c r="F31" s="4"/>
      <c r="H31" s="4"/>
    </row>
    <row r="32" spans="1:11" s="3" customFormat="1">
      <c r="A32"/>
      <c r="B32"/>
      <c r="C32"/>
      <c r="D32"/>
      <c r="F32" s="4"/>
      <c r="H32" s="4"/>
    </row>
    <row r="33" spans="1:8" s="3" customFormat="1">
      <c r="A33"/>
      <c r="B33"/>
      <c r="C33"/>
      <c r="D33"/>
      <c r="F33" s="4"/>
      <c r="H33" s="4"/>
    </row>
    <row r="34" spans="1:8" s="3" customFormat="1">
      <c r="A34"/>
      <c r="B34"/>
      <c r="C34"/>
      <c r="D34"/>
      <c r="F34" s="4"/>
      <c r="H34" s="4"/>
    </row>
    <row r="35" spans="1:8" s="3" customFormat="1">
      <c r="A35"/>
      <c r="B35"/>
      <c r="C35"/>
      <c r="D35"/>
      <c r="F35" s="4"/>
      <c r="H35" s="4"/>
    </row>
    <row r="36" spans="1:8" s="3" customFormat="1">
      <c r="A36"/>
      <c r="B36"/>
      <c r="C36"/>
      <c r="D36"/>
      <c r="F36" s="4"/>
      <c r="H36" s="4"/>
    </row>
  </sheetData>
  <mergeCells count="29">
    <mergeCell ref="H1:I1"/>
    <mergeCell ref="H2:I2"/>
    <mergeCell ref="H3:I3"/>
    <mergeCell ref="E26:F26"/>
    <mergeCell ref="G26:H26"/>
    <mergeCell ref="G15:I15"/>
    <mergeCell ref="J15:J16"/>
    <mergeCell ref="A22:D22"/>
    <mergeCell ref="E24:F24"/>
    <mergeCell ref="G24:H24"/>
    <mergeCell ref="E25:F25"/>
    <mergeCell ref="G25:H25"/>
    <mergeCell ref="A11:B11"/>
    <mergeCell ref="C11:D11"/>
    <mergeCell ref="A13:I13"/>
    <mergeCell ref="A14:F14"/>
    <mergeCell ref="A15:A16"/>
    <mergeCell ref="B15:B16"/>
    <mergeCell ref="C15:C16"/>
    <mergeCell ref="D15:D16"/>
    <mergeCell ref="E15:E16"/>
    <mergeCell ref="F15:F16"/>
    <mergeCell ref="A10:B10"/>
    <mergeCell ref="C10:D10"/>
    <mergeCell ref="H4:I4"/>
    <mergeCell ref="H5:I5"/>
    <mergeCell ref="H6:I6"/>
    <mergeCell ref="A9:B9"/>
    <mergeCell ref="C9:D9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A3" workbookViewId="0">
      <selection activeCell="G23" sqref="G23:H23"/>
    </sheetView>
  </sheetViews>
  <sheetFormatPr defaultRowHeight="14.25"/>
  <cols>
    <col min="1" max="1" width="4.125" customWidth="1"/>
    <col min="2" max="2" width="34.375" customWidth="1"/>
    <col min="3" max="3" width="10.5" customWidth="1"/>
    <col min="4" max="4" width="12.875" customWidth="1"/>
    <col min="5" max="5" width="13.375" style="3" customWidth="1"/>
    <col min="6" max="6" width="7.125" style="3" customWidth="1"/>
    <col min="7" max="7" width="13.375" style="3" customWidth="1"/>
    <col min="8" max="8" width="14" style="3" customWidth="1"/>
    <col min="9" max="9" width="23.25" style="3" customWidth="1"/>
    <col min="10" max="10" width="9" style="3"/>
  </cols>
  <sheetData>
    <row r="1" spans="1:10" ht="15">
      <c r="H1" s="107" t="s">
        <v>77</v>
      </c>
      <c r="I1" s="107"/>
    </row>
    <row r="2" spans="1:10" ht="15">
      <c r="H2" s="100" t="s">
        <v>66</v>
      </c>
      <c r="I2" s="100"/>
    </row>
    <row r="3" spans="1:10" ht="15">
      <c r="H3" s="100" t="s">
        <v>67</v>
      </c>
      <c r="I3" s="100"/>
    </row>
    <row r="4" spans="1:10" ht="15">
      <c r="F4" s="65"/>
      <c r="H4" s="100" t="s">
        <v>68</v>
      </c>
      <c r="I4" s="100"/>
    </row>
    <row r="5" spans="1:10" ht="15">
      <c r="F5" s="65"/>
      <c r="H5" s="100" t="s">
        <v>90</v>
      </c>
      <c r="I5" s="100"/>
    </row>
    <row r="6" spans="1:10">
      <c r="F6" s="65"/>
      <c r="H6" s="101"/>
      <c r="I6" s="101"/>
    </row>
    <row r="7" spans="1:10" ht="15">
      <c r="A7" s="72" t="s">
        <v>94</v>
      </c>
      <c r="B7" s="72"/>
      <c r="C7" s="72"/>
      <c r="D7" s="72"/>
      <c r="E7" s="67"/>
      <c r="F7" s="67"/>
      <c r="G7" s="67"/>
      <c r="H7" s="67"/>
      <c r="I7" s="67"/>
    </row>
    <row r="8" spans="1:10" ht="15">
      <c r="A8" s="72"/>
      <c r="B8" s="72"/>
      <c r="C8" s="72"/>
      <c r="D8" s="72"/>
      <c r="E8" s="67"/>
      <c r="F8" s="67"/>
      <c r="G8" s="67"/>
      <c r="H8" s="67"/>
      <c r="I8" s="67"/>
    </row>
    <row r="9" spans="1:10" ht="15">
      <c r="A9" s="111" t="s">
        <v>52</v>
      </c>
      <c r="B9" s="111"/>
      <c r="C9" s="110"/>
      <c r="D9" s="110"/>
      <c r="E9" s="67"/>
      <c r="F9" s="67"/>
      <c r="G9" s="67"/>
      <c r="H9" s="67"/>
      <c r="I9" s="67"/>
    </row>
    <row r="10" spans="1:10" ht="15">
      <c r="A10" s="111" t="s">
        <v>53</v>
      </c>
      <c r="B10" s="111"/>
      <c r="C10" s="110"/>
      <c r="D10" s="110"/>
      <c r="E10" s="67"/>
      <c r="F10" s="67"/>
      <c r="G10" s="67"/>
      <c r="H10" s="67"/>
      <c r="I10" s="67"/>
    </row>
    <row r="11" spans="1:10" ht="15">
      <c r="A11" s="111" t="s">
        <v>54</v>
      </c>
      <c r="B11" s="111"/>
      <c r="C11" s="110"/>
      <c r="D11" s="110"/>
      <c r="E11" s="67"/>
      <c r="F11" s="67"/>
      <c r="G11" s="67"/>
      <c r="H11" s="67"/>
      <c r="I11" s="67"/>
    </row>
    <row r="12" spans="1:10" ht="15">
      <c r="A12" s="72"/>
      <c r="B12" s="72"/>
      <c r="C12" s="72"/>
      <c r="D12" s="72"/>
      <c r="E12" s="67"/>
      <c r="F12" s="67"/>
      <c r="G12" s="67"/>
      <c r="H12" s="67"/>
      <c r="I12" s="67"/>
    </row>
    <row r="13" spans="1:10" ht="15">
      <c r="A13" s="102" t="s">
        <v>51</v>
      </c>
      <c r="B13" s="102"/>
      <c r="C13" s="102"/>
      <c r="D13" s="102"/>
      <c r="E13" s="102"/>
      <c r="F13" s="102"/>
      <c r="G13" s="102"/>
      <c r="H13" s="102"/>
      <c r="I13" s="102"/>
    </row>
    <row r="14" spans="1:10" ht="15">
      <c r="A14" s="102"/>
      <c r="B14" s="102"/>
      <c r="C14" s="102"/>
      <c r="D14" s="102"/>
      <c r="E14" s="102"/>
      <c r="F14" s="102"/>
      <c r="G14" s="71"/>
      <c r="H14" s="71"/>
      <c r="I14" s="71"/>
    </row>
    <row r="15" spans="1:10" ht="30" customHeight="1">
      <c r="A15" s="106" t="s">
        <v>1</v>
      </c>
      <c r="B15" s="106" t="s">
        <v>2</v>
      </c>
      <c r="C15" s="106" t="s">
        <v>30</v>
      </c>
      <c r="D15" s="106" t="s">
        <v>31</v>
      </c>
      <c r="E15" s="106" t="s">
        <v>32</v>
      </c>
      <c r="F15" s="106" t="s">
        <v>3</v>
      </c>
      <c r="G15" s="103" t="s">
        <v>34</v>
      </c>
      <c r="H15" s="104"/>
      <c r="I15" s="105"/>
    </row>
    <row r="16" spans="1:10" s="10" customFormat="1" ht="81" customHeight="1">
      <c r="A16" s="106"/>
      <c r="B16" s="106"/>
      <c r="C16" s="106"/>
      <c r="D16" s="106"/>
      <c r="E16" s="106"/>
      <c r="F16" s="106"/>
      <c r="G16" s="8" t="s">
        <v>44</v>
      </c>
      <c r="H16" s="8" t="s">
        <v>35</v>
      </c>
      <c r="I16" s="8" t="s">
        <v>57</v>
      </c>
      <c r="J16" s="9"/>
    </row>
    <row r="17" spans="1:10" s="9" customFormat="1" ht="15.75" customHeight="1">
      <c r="A17" s="76">
        <v>1</v>
      </c>
      <c r="B17" s="76">
        <v>2</v>
      </c>
      <c r="C17" s="76">
        <v>3</v>
      </c>
      <c r="D17" s="76">
        <v>4</v>
      </c>
      <c r="E17" s="76">
        <v>5</v>
      </c>
      <c r="F17" s="76">
        <v>6</v>
      </c>
      <c r="G17" s="76">
        <v>7</v>
      </c>
      <c r="H17" s="76">
        <v>8</v>
      </c>
      <c r="I17" s="76">
        <v>9</v>
      </c>
    </row>
    <row r="18" spans="1:10" ht="20.25" customHeight="1">
      <c r="A18" s="80" t="s">
        <v>4</v>
      </c>
      <c r="B18" s="11" t="s">
        <v>5</v>
      </c>
      <c r="C18" s="12" t="s">
        <v>17</v>
      </c>
      <c r="D18" s="12"/>
      <c r="E18" s="13">
        <v>2391520</v>
      </c>
      <c r="F18" s="14">
        <f>E18/E20*100</f>
        <v>93.290475596055416</v>
      </c>
      <c r="G18" s="90">
        <f>C9*F18%</f>
        <v>0</v>
      </c>
      <c r="H18" s="91">
        <f>C10*F18%</f>
        <v>0</v>
      </c>
      <c r="I18" s="91">
        <f>G18-H18</f>
        <v>0</v>
      </c>
    </row>
    <row r="19" spans="1:10" ht="18.75" customHeight="1">
      <c r="A19" s="80" t="s">
        <v>6</v>
      </c>
      <c r="B19" s="23" t="s">
        <v>9</v>
      </c>
      <c r="C19" s="12" t="s">
        <v>18</v>
      </c>
      <c r="D19" s="12"/>
      <c r="E19" s="13">
        <v>172000</v>
      </c>
      <c r="F19" s="14">
        <f>E19/E20*100</f>
        <v>6.7095244039445765</v>
      </c>
      <c r="G19" s="90">
        <f>C9*F19%</f>
        <v>0</v>
      </c>
      <c r="H19" s="91">
        <f>C10*F19%</f>
        <v>0</v>
      </c>
      <c r="I19" s="91">
        <f>G19-H19</f>
        <v>0</v>
      </c>
    </row>
    <row r="20" spans="1:10" ht="22.5" customHeight="1">
      <c r="A20" s="103" t="s">
        <v>16</v>
      </c>
      <c r="B20" s="104"/>
      <c r="C20" s="104"/>
      <c r="D20" s="104"/>
      <c r="E20" s="13">
        <f>SUM(E18:E19)</f>
        <v>2563520</v>
      </c>
      <c r="F20" s="13">
        <f>SUM(F18:F19)</f>
        <v>99.999999999999986</v>
      </c>
      <c r="G20" s="13">
        <f>SUM(G18:G19)</f>
        <v>0</v>
      </c>
      <c r="H20" s="13">
        <f>SUM(H18:H19)</f>
        <v>0</v>
      </c>
      <c r="I20" s="13">
        <f>SUM(I18:I19)</f>
        <v>0</v>
      </c>
    </row>
    <row r="21" spans="1:10" ht="15">
      <c r="A21" s="72"/>
      <c r="B21" s="72"/>
      <c r="C21" s="72"/>
      <c r="D21" s="72"/>
      <c r="E21" s="67"/>
      <c r="F21" s="67"/>
      <c r="G21" s="67"/>
      <c r="H21" s="67"/>
      <c r="I21" s="67"/>
    </row>
    <row r="22" spans="1:10" ht="15">
      <c r="A22" s="72"/>
      <c r="B22" s="68" t="s">
        <v>92</v>
      </c>
      <c r="C22" s="72"/>
      <c r="D22" s="72"/>
      <c r="E22" s="108"/>
      <c r="F22" s="108"/>
      <c r="G22" s="108" t="s">
        <v>91</v>
      </c>
      <c r="H22" s="108"/>
      <c r="I22" s="67"/>
    </row>
    <row r="23" spans="1:10" s="1" customFormat="1" ht="79.900000000000006" customHeight="1">
      <c r="A23" s="84"/>
      <c r="B23" s="73" t="s">
        <v>93</v>
      </c>
      <c r="C23" s="84"/>
      <c r="D23" s="84"/>
      <c r="E23" s="115"/>
      <c r="F23" s="115"/>
      <c r="G23" s="98" t="s">
        <v>95</v>
      </c>
      <c r="H23" s="98"/>
      <c r="I23" s="85"/>
      <c r="J23" s="2"/>
    </row>
    <row r="24" spans="1:10" s="47" customFormat="1" ht="8.25">
      <c r="A24" s="86"/>
      <c r="B24" s="86"/>
      <c r="C24" s="86"/>
      <c r="D24" s="86"/>
      <c r="E24" s="116"/>
      <c r="F24" s="116"/>
      <c r="G24" s="116"/>
      <c r="H24" s="116"/>
      <c r="I24" s="87"/>
      <c r="J24" s="48"/>
    </row>
    <row r="25" spans="1:10" ht="15">
      <c r="A25" s="72"/>
      <c r="B25" s="72"/>
      <c r="C25" s="72"/>
      <c r="D25" s="72"/>
      <c r="E25" s="67"/>
      <c r="F25" s="88"/>
      <c r="G25" s="67"/>
      <c r="H25" s="88"/>
      <c r="I25" s="67"/>
    </row>
    <row r="26" spans="1:10">
      <c r="F26" s="4"/>
      <c r="H26" s="4"/>
    </row>
    <row r="27" spans="1:10">
      <c r="F27" s="4"/>
      <c r="H27" s="4"/>
    </row>
    <row r="28" spans="1:10" s="3" customFormat="1">
      <c r="A28"/>
      <c r="B28"/>
      <c r="C28"/>
      <c r="D28"/>
      <c r="F28" s="4"/>
      <c r="H28" s="4"/>
    </row>
    <row r="29" spans="1:10" s="3" customFormat="1">
      <c r="A29"/>
      <c r="B29"/>
      <c r="C29"/>
      <c r="D29"/>
      <c r="F29" s="4"/>
      <c r="H29" s="4"/>
    </row>
    <row r="30" spans="1:10" s="3" customFormat="1">
      <c r="A30"/>
      <c r="B30"/>
      <c r="C30"/>
      <c r="D30"/>
      <c r="F30" s="4"/>
      <c r="H30" s="4"/>
    </row>
    <row r="31" spans="1:10" s="3" customFormat="1">
      <c r="A31"/>
      <c r="B31"/>
      <c r="C31"/>
      <c r="D31"/>
      <c r="F31" s="4"/>
      <c r="H31" s="4"/>
    </row>
    <row r="32" spans="1:10" s="3" customFormat="1">
      <c r="A32"/>
      <c r="B32"/>
      <c r="C32"/>
      <c r="D32"/>
      <c r="F32" s="4"/>
      <c r="H32" s="4"/>
    </row>
    <row r="33" spans="1:8" s="3" customFormat="1">
      <c r="A33"/>
      <c r="B33"/>
      <c r="C33"/>
      <c r="D33"/>
      <c r="F33" s="4"/>
      <c r="H33" s="4"/>
    </row>
    <row r="34" spans="1:8" s="3" customFormat="1">
      <c r="A34"/>
      <c r="B34"/>
      <c r="C34"/>
      <c r="D34"/>
      <c r="F34" s="4"/>
      <c r="H34" s="4"/>
    </row>
  </sheetData>
  <mergeCells count="28">
    <mergeCell ref="H1:I1"/>
    <mergeCell ref="H2:I2"/>
    <mergeCell ref="H3:I3"/>
    <mergeCell ref="E24:F24"/>
    <mergeCell ref="G24:H24"/>
    <mergeCell ref="G15:I15"/>
    <mergeCell ref="A20:D20"/>
    <mergeCell ref="E22:F22"/>
    <mergeCell ref="G22:H22"/>
    <mergeCell ref="E23:F23"/>
    <mergeCell ref="G23:H23"/>
    <mergeCell ref="A11:B11"/>
    <mergeCell ref="C11:D11"/>
    <mergeCell ref="A13:I13"/>
    <mergeCell ref="A14:F14"/>
    <mergeCell ref="A15:A16"/>
    <mergeCell ref="B15:B16"/>
    <mergeCell ref="C15:C16"/>
    <mergeCell ref="D15:D16"/>
    <mergeCell ref="E15:E16"/>
    <mergeCell ref="F15:F16"/>
    <mergeCell ref="A10:B10"/>
    <mergeCell ref="C10:D10"/>
    <mergeCell ref="H4:I4"/>
    <mergeCell ref="H5:I5"/>
    <mergeCell ref="H6:I6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A3" workbookViewId="0">
      <selection activeCell="G24" sqref="G24:H24"/>
    </sheetView>
  </sheetViews>
  <sheetFormatPr defaultRowHeight="14.25"/>
  <cols>
    <col min="1" max="1" width="4.125" customWidth="1"/>
    <col min="2" max="2" width="34.375" customWidth="1"/>
    <col min="3" max="3" width="10.5" customWidth="1"/>
    <col min="4" max="4" width="12.875" customWidth="1"/>
    <col min="5" max="5" width="13.375" style="3" customWidth="1"/>
    <col min="6" max="6" width="7.125" style="3" customWidth="1"/>
    <col min="7" max="7" width="13.375" style="3" customWidth="1"/>
    <col min="8" max="8" width="14" style="3" customWidth="1"/>
    <col min="9" max="9" width="23.75" style="3" customWidth="1"/>
    <col min="10" max="10" width="9" style="3"/>
  </cols>
  <sheetData>
    <row r="1" spans="1:10" ht="15">
      <c r="H1" s="107" t="s">
        <v>79</v>
      </c>
      <c r="I1" s="107"/>
    </row>
    <row r="2" spans="1:10" ht="15">
      <c r="H2" s="100" t="s">
        <v>66</v>
      </c>
      <c r="I2" s="100"/>
    </row>
    <row r="3" spans="1:10" ht="15">
      <c r="H3" s="100" t="s">
        <v>67</v>
      </c>
      <c r="I3" s="100"/>
    </row>
    <row r="4" spans="1:10" ht="15">
      <c r="F4" s="65"/>
      <c r="H4" s="100" t="s">
        <v>68</v>
      </c>
      <c r="I4" s="100"/>
    </row>
    <row r="5" spans="1:10" ht="15">
      <c r="F5" s="65"/>
      <c r="H5" s="100" t="s">
        <v>90</v>
      </c>
      <c r="I5" s="100"/>
    </row>
    <row r="6" spans="1:10">
      <c r="F6" s="65"/>
      <c r="H6" s="101"/>
      <c r="I6" s="101"/>
    </row>
    <row r="7" spans="1:10" ht="15">
      <c r="A7" s="72" t="s">
        <v>94</v>
      </c>
      <c r="B7" s="72"/>
      <c r="C7" s="72"/>
      <c r="D7" s="72"/>
      <c r="E7" s="67"/>
      <c r="F7" s="67"/>
      <c r="G7" s="67"/>
      <c r="H7" s="67"/>
      <c r="I7" s="67"/>
    </row>
    <row r="8" spans="1:10" ht="15">
      <c r="A8" s="72"/>
      <c r="B8" s="72"/>
      <c r="C8" s="72"/>
      <c r="D8" s="72"/>
      <c r="E8" s="67"/>
      <c r="F8" s="67"/>
      <c r="G8" s="67"/>
      <c r="H8" s="67"/>
      <c r="I8" s="67"/>
    </row>
    <row r="9" spans="1:10" ht="15">
      <c r="A9" s="111" t="s">
        <v>52</v>
      </c>
      <c r="B9" s="111"/>
      <c r="C9" s="110"/>
      <c r="D9" s="110"/>
      <c r="E9" s="67"/>
      <c r="F9" s="67"/>
      <c r="G9" s="67"/>
      <c r="H9" s="67"/>
      <c r="I9" s="67"/>
    </row>
    <row r="10" spans="1:10" ht="15">
      <c r="A10" s="111" t="s">
        <v>53</v>
      </c>
      <c r="B10" s="111"/>
      <c r="C10" s="110"/>
      <c r="D10" s="110"/>
      <c r="E10" s="67"/>
      <c r="F10" s="67"/>
      <c r="G10" s="67"/>
      <c r="H10" s="67"/>
      <c r="I10" s="67"/>
    </row>
    <row r="11" spans="1:10" ht="15">
      <c r="A11" s="111" t="s">
        <v>54</v>
      </c>
      <c r="B11" s="111"/>
      <c r="C11" s="110"/>
      <c r="D11" s="110"/>
      <c r="E11" s="67"/>
      <c r="F11" s="67"/>
      <c r="G11" s="67"/>
      <c r="H11" s="67"/>
      <c r="I11" s="67"/>
    </row>
    <row r="12" spans="1:10" ht="15">
      <c r="A12" s="72"/>
      <c r="B12" s="72"/>
      <c r="C12" s="72"/>
      <c r="D12" s="72"/>
      <c r="E12" s="67"/>
      <c r="F12" s="67"/>
      <c r="G12" s="67"/>
      <c r="H12" s="67"/>
      <c r="I12" s="67"/>
    </row>
    <row r="13" spans="1:10" ht="15">
      <c r="A13" s="102" t="s">
        <v>51</v>
      </c>
      <c r="B13" s="102"/>
      <c r="C13" s="102"/>
      <c r="D13" s="102"/>
      <c r="E13" s="102"/>
      <c r="F13" s="102"/>
      <c r="G13" s="102"/>
      <c r="H13" s="102"/>
      <c r="I13" s="102"/>
    </row>
    <row r="14" spans="1:10" ht="15">
      <c r="A14" s="102"/>
      <c r="B14" s="102"/>
      <c r="C14" s="102"/>
      <c r="D14" s="102"/>
      <c r="E14" s="102"/>
      <c r="F14" s="102"/>
      <c r="G14" s="71"/>
      <c r="H14" s="71"/>
      <c r="I14" s="71"/>
    </row>
    <row r="15" spans="1:10" ht="30" customHeight="1">
      <c r="A15" s="106" t="s">
        <v>1</v>
      </c>
      <c r="B15" s="106" t="s">
        <v>2</v>
      </c>
      <c r="C15" s="106" t="s">
        <v>30</v>
      </c>
      <c r="D15" s="106" t="s">
        <v>31</v>
      </c>
      <c r="E15" s="106" t="s">
        <v>32</v>
      </c>
      <c r="F15" s="106" t="s">
        <v>3</v>
      </c>
      <c r="G15" s="103" t="s">
        <v>34</v>
      </c>
      <c r="H15" s="104"/>
      <c r="I15" s="105"/>
    </row>
    <row r="16" spans="1:10" s="10" customFormat="1" ht="81" customHeight="1">
      <c r="A16" s="106"/>
      <c r="B16" s="106"/>
      <c r="C16" s="106"/>
      <c r="D16" s="106"/>
      <c r="E16" s="106"/>
      <c r="F16" s="106"/>
      <c r="G16" s="8" t="s">
        <v>44</v>
      </c>
      <c r="H16" s="8" t="s">
        <v>35</v>
      </c>
      <c r="I16" s="8" t="s">
        <v>57</v>
      </c>
      <c r="J16" s="9"/>
    </row>
    <row r="17" spans="1:10" s="9" customFormat="1" ht="15.75" customHeight="1">
      <c r="A17" s="76">
        <v>1</v>
      </c>
      <c r="B17" s="76">
        <v>2</v>
      </c>
      <c r="C17" s="76">
        <v>3</v>
      </c>
      <c r="D17" s="76">
        <v>4</v>
      </c>
      <c r="E17" s="76">
        <v>5</v>
      </c>
      <c r="F17" s="76">
        <v>6</v>
      </c>
      <c r="G17" s="76">
        <v>7</v>
      </c>
      <c r="H17" s="76">
        <v>8</v>
      </c>
      <c r="I17" s="76">
        <v>9</v>
      </c>
    </row>
    <row r="18" spans="1:10" ht="20.25" customHeight="1">
      <c r="A18" s="80" t="s">
        <v>4</v>
      </c>
      <c r="B18" s="11" t="s">
        <v>5</v>
      </c>
      <c r="C18" s="12" t="s">
        <v>17</v>
      </c>
      <c r="D18" s="12"/>
      <c r="E18" s="13">
        <v>2391520</v>
      </c>
      <c r="F18" s="14">
        <f>E18/E21*100</f>
        <v>90.229796372502008</v>
      </c>
      <c r="G18" s="81">
        <f>C9*F18%</f>
        <v>0</v>
      </c>
      <c r="H18" s="91">
        <f>C10*F18%</f>
        <v>0</v>
      </c>
      <c r="I18" s="77">
        <f>G18-H18</f>
        <v>0</v>
      </c>
    </row>
    <row r="19" spans="1:10" ht="18.75" customHeight="1">
      <c r="A19" s="80" t="s">
        <v>6</v>
      </c>
      <c r="B19" s="23" t="s">
        <v>9</v>
      </c>
      <c r="C19" s="12" t="s">
        <v>18</v>
      </c>
      <c r="D19" s="12"/>
      <c r="E19" s="13">
        <v>172000</v>
      </c>
      <c r="F19" s="14">
        <f>E19/E21*100</f>
        <v>6.4893979461055507</v>
      </c>
      <c r="G19" s="81">
        <f>C9*F19%</f>
        <v>0</v>
      </c>
      <c r="H19" s="91">
        <f>C10*F19%</f>
        <v>0</v>
      </c>
      <c r="I19" s="77">
        <f>G19-H19</f>
        <v>0</v>
      </c>
    </row>
    <row r="20" spans="1:10" ht="22.5" customHeight="1">
      <c r="A20" s="82" t="s">
        <v>8</v>
      </c>
      <c r="B20" s="33" t="s">
        <v>11</v>
      </c>
      <c r="C20" s="7" t="s">
        <v>19</v>
      </c>
      <c r="D20" s="24"/>
      <c r="E20" s="5">
        <v>86957</v>
      </c>
      <c r="F20" s="30">
        <f>E20/E21*100</f>
        <v>3.2808056813924438</v>
      </c>
      <c r="G20" s="78">
        <f>C9*F20%</f>
        <v>0</v>
      </c>
      <c r="H20" s="93">
        <f>C10*F20%</f>
        <v>0</v>
      </c>
      <c r="I20" s="79">
        <f>G20-H20</f>
        <v>0</v>
      </c>
    </row>
    <row r="21" spans="1:10" ht="22.5" customHeight="1">
      <c r="A21" s="103" t="s">
        <v>16</v>
      </c>
      <c r="B21" s="104"/>
      <c r="C21" s="104"/>
      <c r="D21" s="104"/>
      <c r="E21" s="13">
        <f>SUM(E18:E20)</f>
        <v>2650477</v>
      </c>
      <c r="F21" s="13">
        <f t="shared" ref="F21:I21" si="0">SUM(F18:F20)</f>
        <v>100</v>
      </c>
      <c r="G21" s="13">
        <f t="shared" si="0"/>
        <v>0</v>
      </c>
      <c r="H21" s="13">
        <f t="shared" si="0"/>
        <v>0</v>
      </c>
      <c r="I21" s="13">
        <f t="shared" si="0"/>
        <v>0</v>
      </c>
    </row>
    <row r="22" spans="1:10" ht="15">
      <c r="A22" s="72"/>
      <c r="B22" s="72"/>
      <c r="C22" s="72"/>
      <c r="D22" s="72"/>
      <c r="E22" s="67"/>
      <c r="F22" s="67"/>
      <c r="G22" s="67"/>
      <c r="H22" s="67"/>
      <c r="I22" s="67"/>
    </row>
    <row r="23" spans="1:10" ht="15">
      <c r="A23" s="72"/>
      <c r="B23" s="68" t="s">
        <v>92</v>
      </c>
      <c r="C23" s="72"/>
      <c r="D23" s="72"/>
      <c r="E23" s="108"/>
      <c r="F23" s="108"/>
      <c r="G23" s="108" t="s">
        <v>91</v>
      </c>
      <c r="H23" s="108"/>
      <c r="I23" s="67"/>
    </row>
    <row r="24" spans="1:10" s="1" customFormat="1" ht="79.900000000000006" customHeight="1">
      <c r="A24" s="84"/>
      <c r="B24" s="73" t="s">
        <v>93</v>
      </c>
      <c r="C24" s="84"/>
      <c r="D24" s="84"/>
      <c r="E24" s="115"/>
      <c r="F24" s="115"/>
      <c r="G24" s="98" t="s">
        <v>95</v>
      </c>
      <c r="H24" s="98"/>
      <c r="I24" s="85"/>
      <c r="J24" s="2"/>
    </row>
    <row r="25" spans="1:10" s="47" customFormat="1" ht="8.25">
      <c r="A25" s="86"/>
      <c r="B25" s="86"/>
      <c r="C25" s="86"/>
      <c r="D25" s="86"/>
      <c r="E25" s="116"/>
      <c r="F25" s="116"/>
      <c r="G25" s="116"/>
      <c r="H25" s="116"/>
      <c r="I25" s="87"/>
      <c r="J25" s="48"/>
    </row>
    <row r="26" spans="1:10">
      <c r="F26" s="4"/>
      <c r="H26" s="4"/>
    </row>
    <row r="27" spans="1:10">
      <c r="F27" s="4"/>
      <c r="H27" s="4"/>
    </row>
    <row r="28" spans="1:10">
      <c r="F28" s="4"/>
      <c r="H28" s="4"/>
    </row>
    <row r="29" spans="1:10">
      <c r="F29" s="4"/>
      <c r="H29" s="4"/>
    </row>
    <row r="30" spans="1:10">
      <c r="F30" s="4"/>
      <c r="H30" s="4"/>
    </row>
    <row r="31" spans="1:10">
      <c r="F31" s="4"/>
      <c r="H31" s="4"/>
    </row>
    <row r="32" spans="1:10">
      <c r="F32" s="4"/>
      <c r="H32" s="4"/>
    </row>
    <row r="33" spans="6:8">
      <c r="F33" s="4"/>
      <c r="H33" s="4"/>
    </row>
    <row r="34" spans="6:8">
      <c r="F34" s="4"/>
      <c r="H34" s="4"/>
    </row>
    <row r="35" spans="6:8">
      <c r="F35" s="4"/>
      <c r="H35" s="4"/>
    </row>
  </sheetData>
  <mergeCells count="28">
    <mergeCell ref="H1:I1"/>
    <mergeCell ref="H2:I2"/>
    <mergeCell ref="H3:I3"/>
    <mergeCell ref="E25:F25"/>
    <mergeCell ref="G25:H25"/>
    <mergeCell ref="G15:I15"/>
    <mergeCell ref="A21:D21"/>
    <mergeCell ref="E23:F23"/>
    <mergeCell ref="G23:H23"/>
    <mergeCell ref="E24:F24"/>
    <mergeCell ref="G24:H24"/>
    <mergeCell ref="A11:B11"/>
    <mergeCell ref="C11:D11"/>
    <mergeCell ref="A13:I13"/>
    <mergeCell ref="A14:F14"/>
    <mergeCell ref="A15:A16"/>
    <mergeCell ref="B15:B16"/>
    <mergeCell ref="C15:C16"/>
    <mergeCell ref="D15:D16"/>
    <mergeCell ref="E15:E16"/>
    <mergeCell ref="F15:F16"/>
    <mergeCell ref="A10:B10"/>
    <mergeCell ref="C10:D10"/>
    <mergeCell ref="H4:I4"/>
    <mergeCell ref="H5:I5"/>
    <mergeCell ref="H6:I6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A3" workbookViewId="0">
      <selection activeCell="G23" sqref="G23:H23"/>
    </sheetView>
  </sheetViews>
  <sheetFormatPr defaultRowHeight="14.25"/>
  <cols>
    <col min="1" max="1" width="4.125" customWidth="1"/>
    <col min="2" max="2" width="34.375" customWidth="1"/>
    <col min="3" max="3" width="10.5" customWidth="1"/>
    <col min="4" max="4" width="12.875" customWidth="1"/>
    <col min="5" max="5" width="13.375" style="3" customWidth="1"/>
    <col min="6" max="6" width="7.125" style="3" customWidth="1"/>
    <col min="7" max="7" width="13.375" style="3" customWidth="1"/>
    <col min="8" max="8" width="14" style="3" customWidth="1"/>
    <col min="9" max="9" width="23.875" style="3" customWidth="1"/>
    <col min="10" max="10" width="9" style="3"/>
  </cols>
  <sheetData>
    <row r="1" spans="1:10" ht="15">
      <c r="H1" s="107" t="s">
        <v>78</v>
      </c>
      <c r="I1" s="107"/>
    </row>
    <row r="2" spans="1:10" ht="15">
      <c r="H2" s="100" t="s">
        <v>66</v>
      </c>
      <c r="I2" s="100"/>
    </row>
    <row r="3" spans="1:10" ht="15">
      <c r="H3" s="100" t="s">
        <v>67</v>
      </c>
      <c r="I3" s="100"/>
    </row>
    <row r="4" spans="1:10" ht="15">
      <c r="F4" s="65"/>
      <c r="H4" s="100" t="s">
        <v>68</v>
      </c>
      <c r="I4" s="100"/>
    </row>
    <row r="5" spans="1:10" ht="15">
      <c r="F5" s="65"/>
      <c r="H5" s="100" t="s">
        <v>90</v>
      </c>
      <c r="I5" s="100"/>
    </row>
    <row r="6" spans="1:10">
      <c r="F6" s="65"/>
      <c r="H6" s="101"/>
      <c r="I6" s="101"/>
    </row>
    <row r="7" spans="1:10" ht="15">
      <c r="A7" s="72" t="s">
        <v>94</v>
      </c>
      <c r="B7" s="72"/>
      <c r="C7" s="72"/>
      <c r="D7" s="72"/>
      <c r="E7" s="67"/>
      <c r="F7" s="67"/>
      <c r="G7" s="67"/>
      <c r="H7" s="67"/>
      <c r="I7" s="67"/>
    </row>
    <row r="8" spans="1:10" ht="15">
      <c r="A8" s="72"/>
      <c r="B8" s="72"/>
      <c r="C8" s="72"/>
      <c r="D8" s="72"/>
      <c r="E8" s="67"/>
      <c r="F8" s="67"/>
      <c r="G8" s="67"/>
      <c r="H8" s="67"/>
      <c r="I8" s="67"/>
    </row>
    <row r="9" spans="1:10" ht="15">
      <c r="A9" s="111" t="s">
        <v>52</v>
      </c>
      <c r="B9" s="111"/>
      <c r="C9" s="110"/>
      <c r="D9" s="110"/>
      <c r="E9" s="67"/>
      <c r="F9" s="67"/>
      <c r="G9" s="67"/>
      <c r="H9" s="67"/>
      <c r="I9" s="67"/>
    </row>
    <row r="10" spans="1:10" ht="15">
      <c r="A10" s="111" t="s">
        <v>53</v>
      </c>
      <c r="B10" s="111"/>
      <c r="C10" s="110"/>
      <c r="D10" s="110"/>
      <c r="E10" s="67"/>
      <c r="F10" s="67"/>
      <c r="G10" s="67"/>
      <c r="H10" s="67"/>
      <c r="I10" s="67"/>
    </row>
    <row r="11" spans="1:10" ht="15">
      <c r="A11" s="111" t="s">
        <v>54</v>
      </c>
      <c r="B11" s="111"/>
      <c r="C11" s="110"/>
      <c r="D11" s="110"/>
      <c r="E11" s="67"/>
      <c r="F11" s="67"/>
      <c r="G11" s="67"/>
      <c r="H11" s="67"/>
      <c r="I11" s="67"/>
    </row>
    <row r="12" spans="1:10" ht="15">
      <c r="A12" s="72"/>
      <c r="B12" s="72"/>
      <c r="C12" s="72"/>
      <c r="D12" s="72"/>
      <c r="E12" s="67"/>
      <c r="F12" s="67"/>
      <c r="G12" s="67"/>
      <c r="H12" s="67"/>
      <c r="I12" s="67"/>
    </row>
    <row r="13" spans="1:10" ht="15">
      <c r="A13" s="102" t="s">
        <v>51</v>
      </c>
      <c r="B13" s="102"/>
      <c r="C13" s="102"/>
      <c r="D13" s="102"/>
      <c r="E13" s="102"/>
      <c r="F13" s="102"/>
      <c r="G13" s="102"/>
      <c r="H13" s="102"/>
      <c r="I13" s="102"/>
    </row>
    <row r="14" spans="1:10" ht="15">
      <c r="A14" s="102"/>
      <c r="B14" s="102"/>
      <c r="C14" s="102"/>
      <c r="D14" s="102"/>
      <c r="E14" s="102"/>
      <c r="F14" s="102"/>
      <c r="G14" s="71"/>
      <c r="H14" s="71"/>
      <c r="I14" s="71"/>
    </row>
    <row r="15" spans="1:10" ht="30" customHeight="1">
      <c r="A15" s="106" t="s">
        <v>1</v>
      </c>
      <c r="B15" s="106" t="s">
        <v>2</v>
      </c>
      <c r="C15" s="106" t="s">
        <v>30</v>
      </c>
      <c r="D15" s="106" t="s">
        <v>31</v>
      </c>
      <c r="E15" s="106" t="s">
        <v>32</v>
      </c>
      <c r="F15" s="106" t="s">
        <v>3</v>
      </c>
      <c r="G15" s="103" t="s">
        <v>34</v>
      </c>
      <c r="H15" s="104"/>
      <c r="I15" s="105"/>
    </row>
    <row r="16" spans="1:10" s="10" customFormat="1" ht="81" customHeight="1">
      <c r="A16" s="106"/>
      <c r="B16" s="106"/>
      <c r="C16" s="106"/>
      <c r="D16" s="106"/>
      <c r="E16" s="106"/>
      <c r="F16" s="106"/>
      <c r="G16" s="8" t="s">
        <v>44</v>
      </c>
      <c r="H16" s="8" t="s">
        <v>35</v>
      </c>
      <c r="I16" s="8" t="s">
        <v>57</v>
      </c>
      <c r="J16" s="9"/>
    </row>
    <row r="17" spans="1:10" s="9" customFormat="1" ht="15.75" customHeight="1">
      <c r="A17" s="76">
        <v>1</v>
      </c>
      <c r="B17" s="76">
        <v>2</v>
      </c>
      <c r="C17" s="76">
        <v>3</v>
      </c>
      <c r="D17" s="76">
        <v>4</v>
      </c>
      <c r="E17" s="76">
        <v>5</v>
      </c>
      <c r="F17" s="76">
        <v>6</v>
      </c>
      <c r="G17" s="76">
        <v>7</v>
      </c>
      <c r="H17" s="76">
        <v>8</v>
      </c>
      <c r="I17" s="76">
        <v>9</v>
      </c>
    </row>
    <row r="18" spans="1:10" ht="20.25" customHeight="1">
      <c r="A18" s="80" t="s">
        <v>4</v>
      </c>
      <c r="B18" s="11" t="s">
        <v>5</v>
      </c>
      <c r="C18" s="12" t="s">
        <v>17</v>
      </c>
      <c r="D18" s="12"/>
      <c r="E18" s="13">
        <v>2391520</v>
      </c>
      <c r="F18" s="14">
        <f>E18/E20*100</f>
        <v>96.49151474877516</v>
      </c>
      <c r="G18" s="14">
        <f>C9*F18%</f>
        <v>0</v>
      </c>
      <c r="H18" s="37">
        <f>C10*F18%</f>
        <v>0</v>
      </c>
      <c r="I18" s="77">
        <f t="shared" ref="I18:I19" si="0">G18-H18</f>
        <v>0</v>
      </c>
    </row>
    <row r="19" spans="1:10" ht="22.5" customHeight="1">
      <c r="A19" s="82" t="s">
        <v>6</v>
      </c>
      <c r="B19" s="33" t="s">
        <v>11</v>
      </c>
      <c r="C19" s="7" t="s">
        <v>19</v>
      </c>
      <c r="D19" s="24"/>
      <c r="E19" s="5">
        <v>86957</v>
      </c>
      <c r="F19" s="30">
        <f>E19/E20*100</f>
        <v>3.5084852512248452</v>
      </c>
      <c r="G19" s="30">
        <f>C9*F19%</f>
        <v>0</v>
      </c>
      <c r="H19" s="39">
        <f>C10*F19%</f>
        <v>0</v>
      </c>
      <c r="I19" s="79">
        <f t="shared" si="0"/>
        <v>0</v>
      </c>
    </row>
    <row r="20" spans="1:10" ht="22.5" customHeight="1">
      <c r="A20" s="103" t="s">
        <v>16</v>
      </c>
      <c r="B20" s="104"/>
      <c r="C20" s="104"/>
      <c r="D20" s="104"/>
      <c r="E20" s="13">
        <f>SUM(E18:E19)</f>
        <v>2478477</v>
      </c>
      <c r="F20" s="13">
        <f t="shared" ref="F20:I20" si="1">SUM(F18:F19)</f>
        <v>100</v>
      </c>
      <c r="G20" s="13">
        <f t="shared" si="1"/>
        <v>0</v>
      </c>
      <c r="H20" s="13">
        <f t="shared" si="1"/>
        <v>0</v>
      </c>
      <c r="I20" s="13">
        <f t="shared" si="1"/>
        <v>0</v>
      </c>
    </row>
    <row r="21" spans="1:10" ht="15">
      <c r="A21" s="72"/>
      <c r="B21" s="72"/>
      <c r="C21" s="72"/>
      <c r="D21" s="72"/>
      <c r="E21" s="67"/>
      <c r="F21" s="67"/>
      <c r="G21" s="67"/>
      <c r="H21" s="67"/>
      <c r="I21" s="67"/>
    </row>
    <row r="22" spans="1:10" ht="15">
      <c r="A22" s="72"/>
      <c r="B22" s="68" t="s">
        <v>92</v>
      </c>
      <c r="C22" s="72"/>
      <c r="D22" s="72"/>
      <c r="E22" s="108"/>
      <c r="F22" s="108"/>
      <c r="G22" s="108" t="s">
        <v>91</v>
      </c>
      <c r="H22" s="108"/>
      <c r="I22" s="67"/>
    </row>
    <row r="23" spans="1:10" s="1" customFormat="1" ht="79.900000000000006" customHeight="1">
      <c r="A23" s="84"/>
      <c r="B23" s="73" t="s">
        <v>93</v>
      </c>
      <c r="C23" s="84"/>
      <c r="D23" s="84"/>
      <c r="E23" s="115"/>
      <c r="F23" s="115"/>
      <c r="G23" s="98" t="s">
        <v>95</v>
      </c>
      <c r="H23" s="98"/>
      <c r="I23" s="85"/>
      <c r="J23" s="2"/>
    </row>
    <row r="24" spans="1:10" s="47" customFormat="1" ht="8.25">
      <c r="E24" s="99"/>
      <c r="F24" s="99"/>
      <c r="G24" s="99"/>
      <c r="H24" s="99"/>
      <c r="I24" s="48"/>
      <c r="J24" s="48"/>
    </row>
    <row r="25" spans="1:10">
      <c r="F25" s="4"/>
      <c r="H25" s="4"/>
    </row>
    <row r="26" spans="1:10">
      <c r="F26" s="4"/>
      <c r="H26" s="4"/>
    </row>
    <row r="27" spans="1:10">
      <c r="F27" s="4"/>
      <c r="H27" s="4"/>
    </row>
    <row r="28" spans="1:10">
      <c r="F28" s="4"/>
      <c r="H28" s="4"/>
    </row>
    <row r="29" spans="1:10">
      <c r="F29" s="4"/>
      <c r="H29" s="4"/>
    </row>
    <row r="30" spans="1:10">
      <c r="F30" s="4"/>
      <c r="H30" s="4"/>
    </row>
    <row r="31" spans="1:10">
      <c r="F31" s="4"/>
      <c r="H31" s="4"/>
    </row>
    <row r="32" spans="1:10" s="3" customFormat="1">
      <c r="A32"/>
      <c r="B32"/>
      <c r="C32"/>
      <c r="D32"/>
      <c r="F32" s="4"/>
      <c r="H32" s="4"/>
    </row>
    <row r="33" spans="1:8" s="3" customFormat="1">
      <c r="A33"/>
      <c r="B33"/>
      <c r="C33"/>
      <c r="D33"/>
      <c r="F33" s="4"/>
      <c r="H33" s="4"/>
    </row>
    <row r="34" spans="1:8" s="3" customFormat="1">
      <c r="A34"/>
      <c r="B34"/>
      <c r="C34"/>
      <c r="D34"/>
      <c r="F34" s="4"/>
      <c r="H34" s="4"/>
    </row>
  </sheetData>
  <mergeCells count="28">
    <mergeCell ref="H1:I1"/>
    <mergeCell ref="H2:I2"/>
    <mergeCell ref="H3:I3"/>
    <mergeCell ref="A10:B10"/>
    <mergeCell ref="C10:D10"/>
    <mergeCell ref="H4:I4"/>
    <mergeCell ref="H5:I5"/>
    <mergeCell ref="H6:I6"/>
    <mergeCell ref="A9:B9"/>
    <mergeCell ref="C9:D9"/>
    <mergeCell ref="A11:B11"/>
    <mergeCell ref="C11:D11"/>
    <mergeCell ref="A13:I13"/>
    <mergeCell ref="A14:F14"/>
    <mergeCell ref="A15:A16"/>
    <mergeCell ref="B15:B16"/>
    <mergeCell ref="C15:C16"/>
    <mergeCell ref="D15:D16"/>
    <mergeCell ref="E15:E16"/>
    <mergeCell ref="F15:F16"/>
    <mergeCell ref="E24:F24"/>
    <mergeCell ref="G24:H24"/>
    <mergeCell ref="G15:I15"/>
    <mergeCell ref="A20:D20"/>
    <mergeCell ref="E22:F22"/>
    <mergeCell ref="G22:H22"/>
    <mergeCell ref="E23:F23"/>
    <mergeCell ref="G23:H23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zoomScale="90" zoomScaleNormal="90" workbookViewId="0">
      <selection activeCell="I27" sqref="I27:L27"/>
    </sheetView>
  </sheetViews>
  <sheetFormatPr defaultRowHeight="14.25"/>
  <cols>
    <col min="1" max="1" width="5" customWidth="1"/>
    <col min="2" max="2" width="32.875" customWidth="1"/>
    <col min="5" max="5" width="12.75" customWidth="1"/>
    <col min="6" max="6" width="12.875" customWidth="1"/>
    <col min="12" max="12" width="15.75" customWidth="1"/>
    <col min="13" max="13" width="14.125" customWidth="1"/>
  </cols>
  <sheetData>
    <row r="1" spans="1:13">
      <c r="E1" s="3"/>
      <c r="F1" s="3"/>
      <c r="G1" s="101"/>
      <c r="H1" s="101"/>
      <c r="I1" s="3"/>
      <c r="J1" s="3"/>
      <c r="K1" s="124" t="s">
        <v>40</v>
      </c>
      <c r="L1" s="124"/>
    </row>
    <row r="2" spans="1:13">
      <c r="E2" s="3"/>
      <c r="F2" s="3"/>
      <c r="G2" s="101"/>
      <c r="H2" s="101"/>
      <c r="I2" s="3"/>
      <c r="J2" s="3"/>
      <c r="K2" s="124" t="s">
        <v>42</v>
      </c>
      <c r="L2" s="124"/>
    </row>
    <row r="3" spans="1:13">
      <c r="E3" s="3"/>
      <c r="F3" s="3"/>
      <c r="G3" s="101"/>
      <c r="H3" s="101"/>
      <c r="I3" s="3"/>
      <c r="J3" s="3"/>
      <c r="K3" s="101"/>
      <c r="L3" s="101"/>
    </row>
    <row r="4" spans="1:13">
      <c r="E4" s="3"/>
      <c r="F4" s="3"/>
      <c r="G4" s="3"/>
      <c r="H4" s="3"/>
      <c r="I4" s="3"/>
      <c r="J4" s="3"/>
      <c r="K4" s="3"/>
      <c r="L4" s="3"/>
    </row>
    <row r="5" spans="1:13" ht="15">
      <c r="A5" s="42" t="s">
        <v>39</v>
      </c>
      <c r="E5" s="3"/>
      <c r="F5" s="3"/>
      <c r="G5" s="3"/>
      <c r="H5" s="3"/>
      <c r="I5" s="3"/>
      <c r="J5" s="3"/>
      <c r="K5" s="3"/>
      <c r="L5" s="3"/>
    </row>
    <row r="6" spans="1:13">
      <c r="A6" s="42"/>
      <c r="E6" s="3"/>
      <c r="F6" s="3"/>
      <c r="G6" s="3"/>
      <c r="H6" s="3"/>
      <c r="I6" s="3"/>
      <c r="J6" s="3"/>
      <c r="K6" s="3"/>
      <c r="L6" s="3"/>
    </row>
    <row r="7" spans="1:13">
      <c r="A7" s="122" t="s">
        <v>52</v>
      </c>
      <c r="B7" s="122"/>
      <c r="C7" s="123">
        <v>1000</v>
      </c>
      <c r="D7" s="123"/>
      <c r="E7" s="3"/>
      <c r="F7" s="3"/>
      <c r="G7" s="3"/>
      <c r="H7" s="3"/>
      <c r="I7" s="3"/>
      <c r="J7" s="3"/>
      <c r="K7" s="3"/>
      <c r="L7" s="3"/>
    </row>
    <row r="8" spans="1:13">
      <c r="A8" s="122" t="s">
        <v>53</v>
      </c>
      <c r="B8" s="122"/>
      <c r="C8" s="123">
        <v>20</v>
      </c>
      <c r="D8" s="123"/>
      <c r="E8" s="3"/>
      <c r="F8" s="3"/>
      <c r="G8" s="3"/>
      <c r="H8" s="3"/>
      <c r="I8" s="3"/>
      <c r="J8" s="3"/>
      <c r="K8" s="3"/>
      <c r="L8" s="3"/>
    </row>
    <row r="9" spans="1:13">
      <c r="A9" s="122" t="s">
        <v>54</v>
      </c>
      <c r="B9" s="122"/>
      <c r="C9" s="123">
        <f>C7-C8</f>
        <v>980</v>
      </c>
      <c r="D9" s="123"/>
      <c r="E9" s="3"/>
      <c r="F9" s="3"/>
      <c r="G9" s="3"/>
      <c r="H9" s="3"/>
      <c r="I9" s="3"/>
      <c r="J9" s="3"/>
      <c r="K9" s="3"/>
      <c r="L9" s="3"/>
    </row>
    <row r="10" spans="1:13">
      <c r="E10" s="3"/>
      <c r="F10" s="3"/>
      <c r="G10" s="3"/>
      <c r="H10" s="3"/>
      <c r="I10" s="3"/>
      <c r="J10" s="3"/>
      <c r="K10" s="3"/>
      <c r="L10" s="3"/>
    </row>
    <row r="11" spans="1:13" ht="15">
      <c r="A11" s="114" t="s">
        <v>51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3" ht="15">
      <c r="A12" s="114"/>
      <c r="B12" s="114"/>
      <c r="C12" s="114"/>
      <c r="D12" s="114"/>
      <c r="E12" s="114"/>
      <c r="F12" s="114"/>
      <c r="G12" s="114"/>
      <c r="H12" s="114"/>
      <c r="I12" s="114"/>
      <c r="J12" s="43"/>
      <c r="K12" s="43"/>
      <c r="L12" s="43"/>
    </row>
    <row r="13" spans="1:13" ht="15">
      <c r="A13" s="106" t="s">
        <v>1</v>
      </c>
      <c r="B13" s="106" t="s">
        <v>2</v>
      </c>
      <c r="C13" s="106" t="s">
        <v>30</v>
      </c>
      <c r="D13" s="106" t="s">
        <v>31</v>
      </c>
      <c r="E13" s="106" t="s">
        <v>43</v>
      </c>
      <c r="F13" s="106" t="s">
        <v>32</v>
      </c>
      <c r="G13" s="106" t="s">
        <v>3</v>
      </c>
      <c r="H13" s="106" t="s">
        <v>48</v>
      </c>
      <c r="I13" s="106" t="s">
        <v>3</v>
      </c>
      <c r="J13" s="118" t="s">
        <v>34</v>
      </c>
      <c r="K13" s="119"/>
      <c r="L13" s="120"/>
      <c r="M13" s="112" t="s">
        <v>56</v>
      </c>
    </row>
    <row r="14" spans="1:13" ht="89.25" customHeight="1">
      <c r="A14" s="106"/>
      <c r="B14" s="106"/>
      <c r="C14" s="106"/>
      <c r="D14" s="106"/>
      <c r="E14" s="106"/>
      <c r="F14" s="106"/>
      <c r="G14" s="106"/>
      <c r="H14" s="106"/>
      <c r="I14" s="106"/>
      <c r="J14" s="8" t="s">
        <v>44</v>
      </c>
      <c r="K14" s="8" t="s">
        <v>35</v>
      </c>
      <c r="L14" s="8" t="s">
        <v>49</v>
      </c>
      <c r="M14" s="113"/>
    </row>
    <row r="15" spans="1:13" ht="15">
      <c r="A15" s="49">
        <v>1</v>
      </c>
      <c r="B15" s="49">
        <v>2</v>
      </c>
      <c r="C15" s="49">
        <v>3</v>
      </c>
      <c r="D15" s="49">
        <v>4</v>
      </c>
      <c r="E15" s="49">
        <v>5</v>
      </c>
      <c r="F15" s="49">
        <v>6</v>
      </c>
      <c r="G15" s="49">
        <v>7</v>
      </c>
      <c r="H15" s="49">
        <v>8</v>
      </c>
      <c r="I15" s="54">
        <v>9</v>
      </c>
      <c r="J15" s="49">
        <v>10</v>
      </c>
      <c r="K15" s="49">
        <v>11</v>
      </c>
      <c r="L15" s="49">
        <v>12</v>
      </c>
      <c r="M15" s="49">
        <v>13</v>
      </c>
    </row>
    <row r="16" spans="1:13" ht="15">
      <c r="A16" s="19" t="s">
        <v>4</v>
      </c>
      <c r="B16" s="11" t="s">
        <v>5</v>
      </c>
      <c r="C16" s="12" t="s">
        <v>17</v>
      </c>
      <c r="D16" s="44"/>
      <c r="E16" s="13"/>
      <c r="F16" s="13">
        <v>2391520</v>
      </c>
      <c r="G16" s="14">
        <f>F16/F24*100</f>
        <v>83.868895961716802</v>
      </c>
      <c r="H16" s="37" t="s">
        <v>33</v>
      </c>
      <c r="I16" s="38" t="s">
        <v>33</v>
      </c>
      <c r="J16" s="14">
        <f>C7*G16%</f>
        <v>838.68895961716805</v>
      </c>
      <c r="K16" s="37">
        <f>C8*G16%</f>
        <v>16.773779192343362</v>
      </c>
      <c r="L16" s="50">
        <f>J16-K16</f>
        <v>821.91518042482471</v>
      </c>
      <c r="M16" s="57">
        <f>L16+L23</f>
        <v>876.99596962386931</v>
      </c>
    </row>
    <row r="17" spans="1:13" ht="15">
      <c r="A17" s="20" t="s">
        <v>6</v>
      </c>
      <c r="B17" s="15" t="s">
        <v>7</v>
      </c>
      <c r="C17" s="24" t="s">
        <v>0</v>
      </c>
      <c r="D17" s="16"/>
      <c r="E17" s="27"/>
      <c r="F17" s="27">
        <v>127710</v>
      </c>
      <c r="G17" s="30">
        <f>F17/F24*100</f>
        <v>4.4786983605702035</v>
      </c>
      <c r="H17" s="34">
        <f>SUM(H18:H21)</f>
        <v>1100</v>
      </c>
      <c r="I17" s="30">
        <f>SUM(I18:I21)</f>
        <v>100</v>
      </c>
      <c r="J17" s="30">
        <f>C7*G17%</f>
        <v>44.786983605702034</v>
      </c>
      <c r="K17" s="27">
        <f>C8*G17%</f>
        <v>0.89573967211404071</v>
      </c>
      <c r="L17" s="51">
        <f>J17-K17</f>
        <v>43.891243933587994</v>
      </c>
      <c r="M17" s="58">
        <f t="shared" ref="M17:M22" si="0">L17</f>
        <v>43.891243933587994</v>
      </c>
    </row>
    <row r="18" spans="1:13" ht="15.75" hidden="1">
      <c r="A18" s="21"/>
      <c r="B18" s="6" t="s">
        <v>22</v>
      </c>
      <c r="C18" s="25"/>
      <c r="D18" s="7" t="s">
        <v>26</v>
      </c>
      <c r="E18" s="28"/>
      <c r="F18" s="28"/>
      <c r="G18" s="31"/>
      <c r="H18" s="35">
        <v>500</v>
      </c>
      <c r="I18" s="31">
        <f>H18/H17*100</f>
        <v>45.454545454545453</v>
      </c>
      <c r="J18" s="55">
        <f>$J$17*I18%</f>
        <v>20.357719820773649</v>
      </c>
      <c r="K18" s="56">
        <f>$K$17*I18%</f>
        <v>0.40715439641547302</v>
      </c>
      <c r="L18" s="52">
        <f>J18-K18</f>
        <v>19.950565424358178</v>
      </c>
      <c r="M18" s="59">
        <f t="shared" si="0"/>
        <v>19.950565424358178</v>
      </c>
    </row>
    <row r="19" spans="1:13" ht="15.75" hidden="1">
      <c r="A19" s="21"/>
      <c r="B19" s="6" t="s">
        <v>23</v>
      </c>
      <c r="C19" s="25"/>
      <c r="D19" s="7" t="s">
        <v>27</v>
      </c>
      <c r="E19" s="28"/>
      <c r="F19" s="28"/>
      <c r="G19" s="31"/>
      <c r="H19" s="35">
        <v>300</v>
      </c>
      <c r="I19" s="31">
        <f>H19/H17*100</f>
        <v>27.27272727272727</v>
      </c>
      <c r="J19" s="55">
        <f t="shared" ref="J19:J21" si="1">$J$17*I19%</f>
        <v>12.21463189246419</v>
      </c>
      <c r="K19" s="56">
        <f t="shared" ref="K19:K21" si="2">$K$17*I19%</f>
        <v>0.24429263784928382</v>
      </c>
      <c r="L19" s="52">
        <f t="shared" ref="L19:L20" si="3">J19-K19</f>
        <v>11.970339254614906</v>
      </c>
      <c r="M19" s="59">
        <f t="shared" si="0"/>
        <v>11.970339254614906</v>
      </c>
    </row>
    <row r="20" spans="1:13" ht="15.75" hidden="1">
      <c r="A20" s="21"/>
      <c r="B20" s="6" t="s">
        <v>24</v>
      </c>
      <c r="C20" s="25"/>
      <c r="D20" s="7" t="s">
        <v>28</v>
      </c>
      <c r="E20" s="28"/>
      <c r="F20" s="28"/>
      <c r="G20" s="31"/>
      <c r="H20" s="35">
        <v>200</v>
      </c>
      <c r="I20" s="31">
        <f>H20/H17*100</f>
        <v>18.181818181818183</v>
      </c>
      <c r="J20" s="55">
        <f t="shared" si="1"/>
        <v>8.1430879283094608</v>
      </c>
      <c r="K20" s="56">
        <f t="shared" si="2"/>
        <v>0.16286175856618923</v>
      </c>
      <c r="L20" s="52">
        <f t="shared" si="3"/>
        <v>7.9802261697432719</v>
      </c>
      <c r="M20" s="59">
        <f t="shared" si="0"/>
        <v>7.9802261697432719</v>
      </c>
    </row>
    <row r="21" spans="1:13" ht="15.75" hidden="1">
      <c r="A21" s="22"/>
      <c r="B21" s="17" t="s">
        <v>25</v>
      </c>
      <c r="C21" s="26"/>
      <c r="D21" s="18" t="s">
        <v>29</v>
      </c>
      <c r="E21" s="29"/>
      <c r="F21" s="29"/>
      <c r="G21" s="32"/>
      <c r="H21" s="36">
        <v>100</v>
      </c>
      <c r="I21" s="31">
        <f>H21/H17*100</f>
        <v>9.0909090909090917</v>
      </c>
      <c r="J21" s="55">
        <f t="shared" si="1"/>
        <v>4.0715439641547304</v>
      </c>
      <c r="K21" s="56">
        <f t="shared" si="2"/>
        <v>8.1430879283094615E-2</v>
      </c>
      <c r="L21" s="52">
        <f>J21-K21</f>
        <v>3.990113084871636</v>
      </c>
      <c r="M21" s="60">
        <f t="shared" si="0"/>
        <v>3.990113084871636</v>
      </c>
    </row>
    <row r="22" spans="1:13" ht="15">
      <c r="A22" s="19" t="s">
        <v>8</v>
      </c>
      <c r="B22" s="23" t="s">
        <v>9</v>
      </c>
      <c r="C22" s="12" t="s">
        <v>18</v>
      </c>
      <c r="D22" s="12"/>
      <c r="E22" s="13"/>
      <c r="F22" s="13">
        <v>172000</v>
      </c>
      <c r="G22" s="14">
        <f>F22/F24*100</f>
        <v>6.0319169839329341</v>
      </c>
      <c r="H22" s="37" t="s">
        <v>33</v>
      </c>
      <c r="I22" s="38" t="s">
        <v>33</v>
      </c>
      <c r="J22" s="14">
        <f>C7*G22%</f>
        <v>60.319169839329341</v>
      </c>
      <c r="K22" s="37">
        <f>C8*G22%</f>
        <v>1.2063833967865869</v>
      </c>
      <c r="L22" s="50">
        <f>J22-K22</f>
        <v>59.112786442542756</v>
      </c>
      <c r="M22" s="63">
        <f t="shared" si="0"/>
        <v>59.112786442542756</v>
      </c>
    </row>
    <row r="23" spans="1:13" ht="15">
      <c r="A23" s="19" t="s">
        <v>10</v>
      </c>
      <c r="B23" s="23" t="s">
        <v>15</v>
      </c>
      <c r="C23" s="12" t="s">
        <v>21</v>
      </c>
      <c r="D23" s="44"/>
      <c r="E23" s="13"/>
      <c r="F23" s="13">
        <v>160268.13</v>
      </c>
      <c r="G23" s="14">
        <f>F23/F24*100</f>
        <v>5.6204886937800662</v>
      </c>
      <c r="H23" s="37" t="s">
        <v>33</v>
      </c>
      <c r="I23" s="38" t="s">
        <v>33</v>
      </c>
      <c r="J23" s="14">
        <f>C7*G23%</f>
        <v>56.204886937800659</v>
      </c>
      <c r="K23" s="37">
        <f>C8*G23%</f>
        <v>1.1240977387560132</v>
      </c>
      <c r="L23" s="50">
        <f>J23-K23</f>
        <v>55.080789199044645</v>
      </c>
      <c r="M23" s="64"/>
    </row>
    <row r="24" spans="1:13" ht="15">
      <c r="A24" s="103" t="s">
        <v>16</v>
      </c>
      <c r="B24" s="104"/>
      <c r="C24" s="104"/>
      <c r="D24" s="104"/>
      <c r="E24" s="105"/>
      <c r="F24" s="13">
        <f>F16+F17+F22+F23</f>
        <v>2851498.13</v>
      </c>
      <c r="G24" s="14">
        <f>G16+G17+G22++G23</f>
        <v>100</v>
      </c>
      <c r="H24" s="40"/>
      <c r="I24" s="41"/>
      <c r="J24" s="14">
        <f>J16+J17+J22+J23</f>
        <v>1000.0000000000001</v>
      </c>
      <c r="K24" s="14">
        <f>K16+K17+K22+K23</f>
        <v>20.000000000000004</v>
      </c>
      <c r="L24" s="14">
        <f>L16+L17+L22+L23</f>
        <v>980.00000000000011</v>
      </c>
      <c r="M24" s="14">
        <f>M16+M17+M22+M23</f>
        <v>980.00000000000011</v>
      </c>
    </row>
    <row r="25" spans="1:13">
      <c r="E25" s="3"/>
      <c r="F25" s="3"/>
      <c r="G25" s="3"/>
      <c r="H25" s="3"/>
      <c r="I25" s="3"/>
      <c r="J25" s="3"/>
      <c r="K25" s="3"/>
      <c r="L25" s="3"/>
    </row>
    <row r="26" spans="1:13">
      <c r="B26" s="45" t="s">
        <v>36</v>
      </c>
      <c r="E26" s="3"/>
      <c r="F26" s="121"/>
      <c r="G26" s="121"/>
      <c r="H26" s="3"/>
      <c r="I26" s="121" t="s">
        <v>37</v>
      </c>
      <c r="J26" s="121"/>
      <c r="K26" s="121"/>
      <c r="L26" s="121"/>
    </row>
    <row r="27" spans="1:13" ht="42.75" customHeight="1">
      <c r="A27" s="1"/>
      <c r="B27" s="46" t="s">
        <v>38</v>
      </c>
      <c r="C27" s="1"/>
      <c r="D27" s="1"/>
      <c r="E27" s="2"/>
      <c r="F27" s="117"/>
      <c r="G27" s="117"/>
      <c r="H27" s="2"/>
      <c r="I27" s="117" t="s">
        <v>38</v>
      </c>
      <c r="J27" s="117"/>
      <c r="K27" s="117"/>
      <c r="L27" s="117"/>
    </row>
    <row r="28" spans="1:13">
      <c r="A28" s="47"/>
      <c r="B28" s="47" t="s">
        <v>46</v>
      </c>
      <c r="C28" s="47"/>
      <c r="D28" s="47"/>
      <c r="E28" s="48"/>
      <c r="F28" s="99"/>
      <c r="G28" s="99"/>
      <c r="H28" s="48"/>
      <c r="I28" s="99" t="s">
        <v>47</v>
      </c>
      <c r="J28" s="99"/>
      <c r="K28" s="99"/>
      <c r="L28" s="99"/>
    </row>
    <row r="29" spans="1:13">
      <c r="E29" s="3"/>
      <c r="F29" s="3"/>
      <c r="G29" s="4"/>
      <c r="H29" s="3"/>
      <c r="I29" s="3"/>
      <c r="J29" s="3"/>
      <c r="K29" s="4"/>
      <c r="L29" s="3"/>
    </row>
    <row r="30" spans="1:13">
      <c r="E30" s="3"/>
      <c r="F30" s="3"/>
      <c r="G30" s="4"/>
      <c r="H30" s="3"/>
      <c r="I30" s="3"/>
      <c r="J30" s="3"/>
      <c r="K30" s="4"/>
      <c r="L30" s="3"/>
    </row>
  </sheetData>
  <mergeCells count="32">
    <mergeCell ref="M13:M14"/>
    <mergeCell ref="I27:L27"/>
    <mergeCell ref="I28:L28"/>
    <mergeCell ref="I26:L26"/>
    <mergeCell ref="G1:H1"/>
    <mergeCell ref="K1:L1"/>
    <mergeCell ref="G2:H2"/>
    <mergeCell ref="K2:L2"/>
    <mergeCell ref="G3:H3"/>
    <mergeCell ref="K3:L3"/>
    <mergeCell ref="A11:L11"/>
    <mergeCell ref="A12:I12"/>
    <mergeCell ref="A13:A14"/>
    <mergeCell ref="B13:B14"/>
    <mergeCell ref="C13:C14"/>
    <mergeCell ref="D13:D14"/>
    <mergeCell ref="F28:G28"/>
    <mergeCell ref="A7:B7"/>
    <mergeCell ref="C7:D7"/>
    <mergeCell ref="A8:B8"/>
    <mergeCell ref="C8:D8"/>
    <mergeCell ref="A9:B9"/>
    <mergeCell ref="C9:D9"/>
    <mergeCell ref="I13:I14"/>
    <mergeCell ref="J13:L13"/>
    <mergeCell ref="A24:E24"/>
    <mergeCell ref="F26:G26"/>
    <mergeCell ref="F27:G27"/>
    <mergeCell ref="E13:E14"/>
    <mergeCell ref="F13:F14"/>
    <mergeCell ref="G13:G14"/>
    <mergeCell ref="H13:H14"/>
  </mergeCells>
  <pageMargins left="0.7" right="0.7" top="0.75" bottom="0.75" header="0.3" footer="0.3"/>
  <pageSetup paperSize="9" scale="7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3" workbookViewId="0">
      <selection activeCell="E29" sqref="E29"/>
    </sheetView>
  </sheetViews>
  <sheetFormatPr defaultRowHeight="14.25"/>
  <cols>
    <col min="1" max="1" width="4.125" customWidth="1"/>
    <col min="2" max="2" width="34.375" customWidth="1"/>
    <col min="3" max="4" width="23.25" customWidth="1"/>
    <col min="5" max="5" width="23.25" style="3" customWidth="1"/>
    <col min="6" max="6" width="21.75" style="3" customWidth="1"/>
    <col min="7" max="7" width="28.5" style="3" customWidth="1"/>
    <col min="8" max="12" width="9" style="3"/>
  </cols>
  <sheetData>
    <row r="1" spans="1:12" ht="15">
      <c r="E1" s="107" t="s">
        <v>80</v>
      </c>
      <c r="F1" s="107"/>
    </row>
    <row r="2" spans="1:12" ht="15">
      <c r="E2" s="100" t="s">
        <v>66</v>
      </c>
      <c r="F2" s="100"/>
    </row>
    <row r="3" spans="1:12" ht="15">
      <c r="E3" s="100" t="s">
        <v>67</v>
      </c>
      <c r="F3" s="100"/>
    </row>
    <row r="4" spans="1:12" ht="15">
      <c r="E4" s="100" t="s">
        <v>68</v>
      </c>
      <c r="F4" s="100"/>
    </row>
    <row r="5" spans="1:12" ht="15">
      <c r="E5" s="100" t="s">
        <v>90</v>
      </c>
      <c r="F5" s="100"/>
    </row>
    <row r="6" spans="1:12">
      <c r="F6" s="65"/>
    </row>
    <row r="8" spans="1:12" ht="15">
      <c r="A8" s="72" t="s">
        <v>97</v>
      </c>
      <c r="B8" s="72"/>
      <c r="C8" s="72"/>
      <c r="D8" s="72"/>
      <c r="E8" s="67"/>
      <c r="F8" s="67"/>
    </row>
    <row r="9" spans="1:12" ht="15">
      <c r="A9" s="72"/>
      <c r="B9" s="72"/>
      <c r="C9" s="72"/>
      <c r="D9" s="72"/>
      <c r="E9" s="67"/>
      <c r="F9" s="67"/>
    </row>
    <row r="10" spans="1:12" ht="15">
      <c r="A10" s="102" t="s">
        <v>81</v>
      </c>
      <c r="B10" s="102"/>
      <c r="C10" s="102"/>
      <c r="D10" s="102"/>
      <c r="E10" s="102"/>
      <c r="F10" s="102"/>
    </row>
    <row r="11" spans="1:12" ht="15">
      <c r="A11" s="102" t="s">
        <v>60</v>
      </c>
      <c r="B11" s="102"/>
      <c r="C11" s="102"/>
      <c r="D11" s="102"/>
      <c r="E11" s="102"/>
      <c r="F11" s="102"/>
    </row>
    <row r="12" spans="1:12" ht="15">
      <c r="A12" s="71"/>
      <c r="B12" s="71"/>
      <c r="C12" s="71"/>
      <c r="D12" s="71"/>
      <c r="E12" s="71"/>
      <c r="F12" s="71"/>
    </row>
    <row r="13" spans="1:12" ht="24.75" customHeight="1">
      <c r="A13" s="106" t="s">
        <v>1</v>
      </c>
      <c r="B13" s="106" t="s">
        <v>2</v>
      </c>
      <c r="C13" s="106" t="s">
        <v>30</v>
      </c>
      <c r="D13" s="106" t="s">
        <v>31</v>
      </c>
      <c r="E13" s="106" t="s">
        <v>41</v>
      </c>
      <c r="F13" s="112" t="s">
        <v>59</v>
      </c>
    </row>
    <row r="14" spans="1:12" s="10" customFormat="1" ht="51.75" customHeight="1">
      <c r="A14" s="106"/>
      <c r="B14" s="106"/>
      <c r="C14" s="106"/>
      <c r="D14" s="106"/>
      <c r="E14" s="106"/>
      <c r="F14" s="113"/>
      <c r="G14" s="9"/>
      <c r="H14" s="9"/>
      <c r="I14" s="9"/>
      <c r="J14" s="9"/>
      <c r="K14" s="9"/>
      <c r="L14" s="9"/>
    </row>
    <row r="15" spans="1:12" s="9" customFormat="1" ht="15.75" customHeight="1">
      <c r="A15" s="76">
        <v>1</v>
      </c>
      <c r="B15" s="76">
        <v>2</v>
      </c>
      <c r="C15" s="76">
        <v>3</v>
      </c>
      <c r="D15" s="76">
        <v>4</v>
      </c>
      <c r="E15" s="76">
        <v>5</v>
      </c>
      <c r="F15" s="76">
        <v>6</v>
      </c>
    </row>
    <row r="16" spans="1:12" ht="20.25" customHeight="1">
      <c r="A16" s="80" t="s">
        <v>4</v>
      </c>
      <c r="B16" s="11" t="s">
        <v>5</v>
      </c>
      <c r="C16" s="12" t="s">
        <v>17</v>
      </c>
      <c r="D16" s="12"/>
      <c r="E16" s="13"/>
      <c r="F16" s="77"/>
    </row>
    <row r="17" spans="1:12" ht="18.75" customHeight="1">
      <c r="A17" s="69" t="s">
        <v>6</v>
      </c>
      <c r="B17" s="15" t="s">
        <v>7</v>
      </c>
      <c r="C17" s="24" t="s">
        <v>0</v>
      </c>
      <c r="D17" s="16"/>
      <c r="E17" s="27"/>
      <c r="F17" s="77"/>
    </row>
    <row r="18" spans="1:12" ht="15.75" hidden="1">
      <c r="A18" s="82"/>
      <c r="B18" s="6" t="s">
        <v>22</v>
      </c>
      <c r="C18" s="25"/>
      <c r="D18" s="7" t="s">
        <v>26</v>
      </c>
      <c r="E18" s="28"/>
      <c r="F18" s="94"/>
    </row>
    <row r="19" spans="1:12" ht="15.75" hidden="1">
      <c r="A19" s="82"/>
      <c r="B19" s="6" t="s">
        <v>23</v>
      </c>
      <c r="C19" s="25"/>
      <c r="D19" s="7" t="s">
        <v>27</v>
      </c>
      <c r="E19" s="28"/>
      <c r="F19" s="94"/>
    </row>
    <row r="20" spans="1:12" ht="15.75" hidden="1">
      <c r="A20" s="82"/>
      <c r="B20" s="6" t="s">
        <v>24</v>
      </c>
      <c r="C20" s="25"/>
      <c r="D20" s="7" t="s">
        <v>28</v>
      </c>
      <c r="E20" s="28"/>
      <c r="F20" s="94"/>
    </row>
    <row r="21" spans="1:12" ht="15.75" hidden="1">
      <c r="A21" s="95"/>
      <c r="B21" s="17" t="s">
        <v>25</v>
      </c>
      <c r="C21" s="26"/>
      <c r="D21" s="18" t="s">
        <v>29</v>
      </c>
      <c r="E21" s="29"/>
      <c r="F21" s="94"/>
    </row>
    <row r="22" spans="1:12" ht="18.75" customHeight="1">
      <c r="A22" s="80" t="s">
        <v>8</v>
      </c>
      <c r="B22" s="23" t="s">
        <v>9</v>
      </c>
      <c r="C22" s="12" t="s">
        <v>18</v>
      </c>
      <c r="D22" s="12"/>
      <c r="E22" s="13"/>
      <c r="F22" s="77"/>
    </row>
    <row r="23" spans="1:12" ht="22.5" customHeight="1">
      <c r="A23" s="82" t="s">
        <v>10</v>
      </c>
      <c r="B23" s="33" t="s">
        <v>11</v>
      </c>
      <c r="C23" s="7" t="s">
        <v>19</v>
      </c>
      <c r="D23" s="24"/>
      <c r="E23" s="5"/>
      <c r="F23" s="79"/>
    </row>
    <row r="24" spans="1:12" ht="22.5" customHeight="1">
      <c r="A24" s="80" t="s">
        <v>12</v>
      </c>
      <c r="B24" s="23" t="s">
        <v>13</v>
      </c>
      <c r="C24" s="12" t="s">
        <v>20</v>
      </c>
      <c r="D24" s="12"/>
      <c r="E24" s="13"/>
      <c r="F24" s="77"/>
    </row>
    <row r="25" spans="1:12" ht="22.5" customHeight="1">
      <c r="A25" s="80" t="s">
        <v>14</v>
      </c>
      <c r="B25" s="23" t="s">
        <v>15</v>
      </c>
      <c r="C25" s="12" t="s">
        <v>21</v>
      </c>
      <c r="D25" s="12"/>
      <c r="E25" s="13"/>
      <c r="F25" s="77"/>
    </row>
    <row r="26" spans="1:12" ht="22.5" customHeight="1">
      <c r="A26" s="103" t="s">
        <v>16</v>
      </c>
      <c r="B26" s="104"/>
      <c r="C26" s="104"/>
      <c r="D26" s="104"/>
      <c r="E26" s="105"/>
      <c r="F26" s="14">
        <f>F16+F17+F22+F23+F24+F25</f>
        <v>0</v>
      </c>
    </row>
    <row r="27" spans="1:12" ht="15">
      <c r="A27" s="72"/>
      <c r="B27" s="72"/>
      <c r="C27" s="72"/>
      <c r="D27" s="72"/>
      <c r="E27" s="67"/>
      <c r="F27" s="67"/>
    </row>
    <row r="28" spans="1:12" ht="15">
      <c r="A28" s="72"/>
      <c r="B28" s="68" t="s">
        <v>92</v>
      </c>
      <c r="C28" s="72"/>
      <c r="D28" s="72"/>
      <c r="E28" s="74" t="s">
        <v>91</v>
      </c>
      <c r="F28" s="67"/>
    </row>
    <row r="29" spans="1:12" s="1" customFormat="1" ht="79.900000000000006" customHeight="1">
      <c r="A29" s="84"/>
      <c r="B29" s="73" t="s">
        <v>93</v>
      </c>
      <c r="C29" s="84"/>
      <c r="D29" s="84"/>
      <c r="E29" s="73" t="s">
        <v>95</v>
      </c>
      <c r="F29" s="96"/>
      <c r="G29" s="2"/>
      <c r="H29" s="2"/>
      <c r="I29" s="2"/>
      <c r="J29" s="2"/>
      <c r="K29" s="2"/>
      <c r="L29" s="2"/>
    </row>
    <row r="30" spans="1:12" s="47" customFormat="1" ht="8.25">
      <c r="E30" s="66"/>
      <c r="F30" s="66"/>
      <c r="G30" s="48"/>
      <c r="H30" s="48"/>
      <c r="I30" s="48"/>
      <c r="J30" s="48"/>
      <c r="K30" s="48"/>
      <c r="L30" s="48"/>
    </row>
    <row r="37" spans="1:4" s="3" customFormat="1">
      <c r="A37"/>
      <c r="B37"/>
      <c r="C37"/>
      <c r="D37"/>
    </row>
    <row r="38" spans="1:4" s="3" customFormat="1">
      <c r="A38"/>
      <c r="B38"/>
      <c r="C38"/>
      <c r="D38"/>
    </row>
    <row r="39" spans="1:4" s="3" customFormat="1">
      <c r="A39"/>
      <c r="B39"/>
      <c r="C39"/>
      <c r="D39"/>
    </row>
    <row r="40" spans="1:4" s="3" customFormat="1">
      <c r="A40"/>
      <c r="B40"/>
      <c r="C40"/>
      <c r="D40"/>
    </row>
  </sheetData>
  <mergeCells count="14">
    <mergeCell ref="E1:F1"/>
    <mergeCell ref="E2:F2"/>
    <mergeCell ref="E3:F3"/>
    <mergeCell ref="E4:F4"/>
    <mergeCell ref="E5:F5"/>
    <mergeCell ref="A26:E26"/>
    <mergeCell ref="A11:F11"/>
    <mergeCell ref="F13:F14"/>
    <mergeCell ref="A10:F10"/>
    <mergeCell ref="A13:A14"/>
    <mergeCell ref="B13:B14"/>
    <mergeCell ref="C13:C14"/>
    <mergeCell ref="D13:D14"/>
    <mergeCell ref="E13:E14"/>
  </mergeCells>
  <pageMargins left="0.19685039370078741" right="0.19685039370078741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6" workbookViewId="0">
      <selection activeCell="G26" sqref="G26"/>
    </sheetView>
  </sheetViews>
  <sheetFormatPr defaultRowHeight="14.25"/>
  <cols>
    <col min="1" max="1" width="4.125" customWidth="1"/>
    <col min="2" max="2" width="34.375" customWidth="1"/>
    <col min="3" max="3" width="10.5" customWidth="1"/>
    <col min="4" max="4" width="12.875" customWidth="1"/>
    <col min="5" max="5" width="13.375" style="3" customWidth="1"/>
    <col min="6" max="6" width="7.125" style="3" customWidth="1"/>
    <col min="7" max="7" width="23.75" style="3" customWidth="1"/>
    <col min="8" max="8" width="17" style="3" customWidth="1"/>
    <col min="9" max="9" width="9" style="3"/>
  </cols>
  <sheetData>
    <row r="1" spans="1:9" ht="15">
      <c r="G1" s="107" t="s">
        <v>82</v>
      </c>
      <c r="H1" s="107"/>
    </row>
    <row r="2" spans="1:9" ht="15">
      <c r="G2" s="100" t="s">
        <v>66</v>
      </c>
      <c r="H2" s="100"/>
    </row>
    <row r="3" spans="1:9" ht="15">
      <c r="G3" s="100" t="s">
        <v>67</v>
      </c>
      <c r="H3" s="100"/>
    </row>
    <row r="4" spans="1:9" ht="15">
      <c r="F4" s="65"/>
      <c r="G4" s="100" t="s">
        <v>68</v>
      </c>
      <c r="H4" s="100"/>
    </row>
    <row r="5" spans="1:9" ht="15">
      <c r="F5" s="65"/>
      <c r="G5" s="100" t="s">
        <v>90</v>
      </c>
      <c r="H5" s="100"/>
    </row>
    <row r="6" spans="1:9">
      <c r="F6" s="65"/>
      <c r="G6" s="65"/>
    </row>
    <row r="7" spans="1:9" ht="15">
      <c r="A7" s="72" t="s">
        <v>98</v>
      </c>
      <c r="B7" s="72"/>
      <c r="C7" s="72"/>
      <c r="D7" s="72"/>
      <c r="E7" s="67"/>
      <c r="F7" s="67"/>
      <c r="G7" s="67"/>
      <c r="H7" s="67"/>
    </row>
    <row r="8" spans="1:9" ht="7.5" customHeight="1">
      <c r="A8" s="72"/>
      <c r="B8" s="72"/>
      <c r="C8" s="72"/>
      <c r="D8" s="72"/>
      <c r="E8" s="67"/>
      <c r="F8" s="67"/>
      <c r="G8" s="67"/>
      <c r="H8" s="67"/>
    </row>
    <row r="9" spans="1:9" ht="15">
      <c r="A9" s="111" t="s">
        <v>62</v>
      </c>
      <c r="B9" s="111"/>
      <c r="C9" s="110"/>
      <c r="D9" s="110"/>
      <c r="E9" s="67"/>
      <c r="F9" s="67"/>
      <c r="G9" s="67"/>
      <c r="H9" s="67"/>
    </row>
    <row r="10" spans="1:9" ht="15">
      <c r="A10" s="72"/>
      <c r="B10" s="72"/>
      <c r="C10" s="72"/>
      <c r="D10" s="72"/>
      <c r="E10" s="67"/>
      <c r="F10" s="67"/>
      <c r="G10" s="67"/>
      <c r="H10" s="67"/>
    </row>
    <row r="11" spans="1:9" ht="15">
      <c r="A11" s="102" t="s">
        <v>83</v>
      </c>
      <c r="B11" s="102"/>
      <c r="C11" s="102"/>
      <c r="D11" s="102"/>
      <c r="E11" s="102"/>
      <c r="F11" s="102"/>
      <c r="G11" s="102"/>
      <c r="H11" s="102"/>
    </row>
    <row r="12" spans="1:9" ht="15">
      <c r="A12" s="102" t="s">
        <v>61</v>
      </c>
      <c r="B12" s="102"/>
      <c r="C12" s="102"/>
      <c r="D12" s="102"/>
      <c r="E12" s="102"/>
      <c r="F12" s="102"/>
      <c r="G12" s="102"/>
      <c r="H12" s="102"/>
    </row>
    <row r="13" spans="1:9" ht="15">
      <c r="A13" s="102"/>
      <c r="B13" s="102"/>
      <c r="C13" s="102"/>
      <c r="D13" s="102"/>
      <c r="E13" s="102"/>
      <c r="F13" s="102"/>
      <c r="G13" s="71"/>
      <c r="H13" s="67"/>
    </row>
    <row r="14" spans="1:9" ht="30" customHeight="1">
      <c r="A14" s="106" t="s">
        <v>1</v>
      </c>
      <c r="B14" s="106" t="s">
        <v>2</v>
      </c>
      <c r="C14" s="106" t="s">
        <v>30</v>
      </c>
      <c r="D14" s="106" t="s">
        <v>31</v>
      </c>
      <c r="E14" s="106" t="s">
        <v>32</v>
      </c>
      <c r="F14" s="106" t="s">
        <v>3</v>
      </c>
      <c r="G14" s="112" t="s">
        <v>59</v>
      </c>
      <c r="H14" s="112" t="s">
        <v>55</v>
      </c>
    </row>
    <row r="15" spans="1:9" s="10" customFormat="1" ht="81" customHeight="1">
      <c r="A15" s="106"/>
      <c r="B15" s="106"/>
      <c r="C15" s="106"/>
      <c r="D15" s="106"/>
      <c r="E15" s="106"/>
      <c r="F15" s="106"/>
      <c r="G15" s="113"/>
      <c r="H15" s="113"/>
      <c r="I15" s="9"/>
    </row>
    <row r="16" spans="1:9" s="9" customFormat="1" ht="15.75" customHeight="1">
      <c r="A16" s="76">
        <v>1</v>
      </c>
      <c r="B16" s="76">
        <v>2</v>
      </c>
      <c r="C16" s="76">
        <v>3</v>
      </c>
      <c r="D16" s="76">
        <v>4</v>
      </c>
      <c r="E16" s="76">
        <v>5</v>
      </c>
      <c r="F16" s="76">
        <v>6</v>
      </c>
      <c r="G16" s="76">
        <v>7</v>
      </c>
      <c r="H16" s="76">
        <v>8</v>
      </c>
    </row>
    <row r="17" spans="1:9" ht="20.25" customHeight="1">
      <c r="A17" s="80" t="s">
        <v>4</v>
      </c>
      <c r="B17" s="11" t="s">
        <v>5</v>
      </c>
      <c r="C17" s="12" t="s">
        <v>17</v>
      </c>
      <c r="D17" s="12"/>
      <c r="E17" s="13">
        <v>2391520</v>
      </c>
      <c r="F17" s="14">
        <f>E17/E23*100</f>
        <v>76.830673547694687</v>
      </c>
      <c r="G17" s="77">
        <f>$C$9*F17%</f>
        <v>0</v>
      </c>
      <c r="H17" s="81">
        <f>G17+G21+G22</f>
        <v>0</v>
      </c>
    </row>
    <row r="18" spans="1:9" ht="20.25" customHeight="1">
      <c r="A18" s="69" t="s">
        <v>6</v>
      </c>
      <c r="B18" s="15" t="s">
        <v>7</v>
      </c>
      <c r="C18" s="24" t="s">
        <v>0</v>
      </c>
      <c r="D18" s="16"/>
      <c r="E18" s="27">
        <v>127710</v>
      </c>
      <c r="F18" s="30">
        <f>E18/E23*100</f>
        <v>4.1028489491102258</v>
      </c>
      <c r="G18" s="77">
        <f t="shared" ref="G18:G21" si="0">$C$9*F18%</f>
        <v>0</v>
      </c>
      <c r="H18" s="78">
        <f t="shared" ref="H18:H20" si="1">G18</f>
        <v>0</v>
      </c>
    </row>
    <row r="19" spans="1:9" ht="18.75" customHeight="1">
      <c r="A19" s="80" t="s">
        <v>8</v>
      </c>
      <c r="B19" s="23" t="s">
        <v>9</v>
      </c>
      <c r="C19" s="12" t="s">
        <v>18</v>
      </c>
      <c r="D19" s="12"/>
      <c r="E19" s="13">
        <v>172000</v>
      </c>
      <c r="F19" s="14">
        <f>E19/E23*100</f>
        <v>5.5257224903841422</v>
      </c>
      <c r="G19" s="77">
        <f t="shared" si="0"/>
        <v>0</v>
      </c>
      <c r="H19" s="81">
        <f t="shared" si="1"/>
        <v>0</v>
      </c>
    </row>
    <row r="20" spans="1:9" ht="22.5" customHeight="1">
      <c r="A20" s="82" t="s">
        <v>10</v>
      </c>
      <c r="B20" s="33" t="s">
        <v>11</v>
      </c>
      <c r="C20" s="7" t="s">
        <v>19</v>
      </c>
      <c r="D20" s="24"/>
      <c r="E20" s="5">
        <v>86957</v>
      </c>
      <c r="F20" s="30">
        <f>E20/E23*100</f>
        <v>2.7936061081182206</v>
      </c>
      <c r="G20" s="77">
        <f t="shared" si="0"/>
        <v>0</v>
      </c>
      <c r="H20" s="78">
        <f t="shared" si="1"/>
        <v>0</v>
      </c>
    </row>
    <row r="21" spans="1:9" ht="22.5" customHeight="1">
      <c r="A21" s="80" t="s">
        <v>12</v>
      </c>
      <c r="B21" s="23" t="s">
        <v>13</v>
      </c>
      <c r="C21" s="12" t="s">
        <v>20</v>
      </c>
      <c r="D21" s="12"/>
      <c r="E21" s="13">
        <v>174260</v>
      </c>
      <c r="F21" s="14">
        <f>E21/E23*100</f>
        <v>5.5983279138043063</v>
      </c>
      <c r="G21" s="77">
        <f t="shared" si="0"/>
        <v>0</v>
      </c>
      <c r="H21" s="83"/>
    </row>
    <row r="22" spans="1:9" ht="22.5" customHeight="1">
      <c r="A22" s="80" t="s">
        <v>14</v>
      </c>
      <c r="B22" s="23" t="s">
        <v>15</v>
      </c>
      <c r="C22" s="12" t="s">
        <v>21</v>
      </c>
      <c r="D22" s="12"/>
      <c r="E22" s="13">
        <v>160268.13</v>
      </c>
      <c r="F22" s="14">
        <f>E22/E23*100</f>
        <v>5.1488209908884279</v>
      </c>
      <c r="G22" s="77">
        <f>$C$9*F22%</f>
        <v>0</v>
      </c>
      <c r="H22" s="89"/>
    </row>
    <row r="23" spans="1:9" ht="22.5" customHeight="1">
      <c r="A23" s="103" t="s">
        <v>16</v>
      </c>
      <c r="B23" s="104"/>
      <c r="C23" s="104"/>
      <c r="D23" s="104"/>
      <c r="E23" s="13">
        <f>SUM(E17:E22)</f>
        <v>3112715.13</v>
      </c>
      <c r="F23" s="14">
        <f>F17+F18+F19+F20+F21+F22</f>
        <v>100.00000000000001</v>
      </c>
      <c r="G23" s="13">
        <f>G17+G18+G19+G20+G21+G22</f>
        <v>0</v>
      </c>
      <c r="H23" s="13">
        <f>H17+H18+H19+H20+H21+H22</f>
        <v>0</v>
      </c>
    </row>
    <row r="24" spans="1:9" ht="15">
      <c r="A24" s="72"/>
      <c r="B24" s="72"/>
      <c r="C24" s="72"/>
      <c r="D24" s="72"/>
      <c r="E24" s="67"/>
      <c r="F24" s="67"/>
      <c r="G24" s="67"/>
      <c r="H24" s="67"/>
    </row>
    <row r="25" spans="1:9" ht="15">
      <c r="A25" s="72"/>
      <c r="B25" s="68" t="s">
        <v>92</v>
      </c>
      <c r="C25" s="72"/>
      <c r="D25" s="72"/>
      <c r="E25" s="108"/>
      <c r="F25" s="108"/>
      <c r="G25" s="74" t="s">
        <v>91</v>
      </c>
      <c r="H25" s="67"/>
    </row>
    <row r="26" spans="1:9" s="1" customFormat="1" ht="79.900000000000006" customHeight="1">
      <c r="A26" s="84"/>
      <c r="B26" s="73" t="s">
        <v>93</v>
      </c>
      <c r="C26" s="84"/>
      <c r="D26" s="84"/>
      <c r="E26" s="115"/>
      <c r="F26" s="115"/>
      <c r="G26" s="73" t="s">
        <v>95</v>
      </c>
      <c r="H26" s="84"/>
      <c r="I26" s="2"/>
    </row>
    <row r="27" spans="1:9" s="47" customFormat="1" ht="8.25">
      <c r="A27" s="86"/>
      <c r="B27" s="86"/>
      <c r="C27" s="86"/>
      <c r="D27" s="86"/>
      <c r="E27" s="116"/>
      <c r="F27" s="116"/>
      <c r="G27" s="116"/>
      <c r="H27" s="116"/>
      <c r="I27" s="48"/>
    </row>
    <row r="28" spans="1:9" ht="15">
      <c r="A28" s="72"/>
      <c r="B28" s="72"/>
      <c r="C28" s="72"/>
      <c r="D28" s="72"/>
      <c r="E28" s="67"/>
      <c r="F28" s="88"/>
      <c r="G28" s="67"/>
      <c r="H28" s="67"/>
    </row>
    <row r="29" spans="1:9">
      <c r="F29" s="4"/>
    </row>
    <row r="30" spans="1:9">
      <c r="F30" s="4"/>
    </row>
    <row r="31" spans="1:9">
      <c r="F31" s="4"/>
    </row>
    <row r="32" spans="1:9">
      <c r="F32" s="4"/>
    </row>
    <row r="33" spans="1:6">
      <c r="F33" s="4"/>
    </row>
    <row r="34" spans="1:6">
      <c r="F34" s="4"/>
    </row>
    <row r="35" spans="1:6" s="3" customFormat="1">
      <c r="A35"/>
      <c r="B35"/>
      <c r="C35"/>
      <c r="D35"/>
      <c r="F35" s="4"/>
    </row>
    <row r="36" spans="1:6" s="3" customFormat="1">
      <c r="A36"/>
      <c r="B36"/>
      <c r="C36"/>
      <c r="D36"/>
      <c r="F36" s="4"/>
    </row>
    <row r="37" spans="1:6" s="3" customFormat="1">
      <c r="A37"/>
      <c r="B37"/>
      <c r="C37"/>
      <c r="D37"/>
      <c r="F37" s="4"/>
    </row>
  </sheetData>
  <mergeCells count="23">
    <mergeCell ref="G1:H1"/>
    <mergeCell ref="G2:H2"/>
    <mergeCell ref="G3:H3"/>
    <mergeCell ref="E14:E15"/>
    <mergeCell ref="F14:F15"/>
    <mergeCell ref="G4:H4"/>
    <mergeCell ref="G5:H5"/>
    <mergeCell ref="A9:B9"/>
    <mergeCell ref="C9:D9"/>
    <mergeCell ref="E27:F27"/>
    <mergeCell ref="G27:H27"/>
    <mergeCell ref="G14:G15"/>
    <mergeCell ref="A11:H11"/>
    <mergeCell ref="A12:H12"/>
    <mergeCell ref="H14:H15"/>
    <mergeCell ref="A23:D23"/>
    <mergeCell ref="E25:F25"/>
    <mergeCell ref="E26:F26"/>
    <mergeCell ref="A13:F13"/>
    <mergeCell ref="A14:A15"/>
    <mergeCell ref="B14:B15"/>
    <mergeCell ref="C14:C15"/>
    <mergeCell ref="D14:D15"/>
  </mergeCells>
  <pageMargins left="0.70866141732283472" right="0.70866141732283472" top="0.35433070866141736" bottom="0.39370078740157483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6" workbookViewId="0">
      <selection activeCell="G26" sqref="G26"/>
    </sheetView>
  </sheetViews>
  <sheetFormatPr defaultRowHeight="14.25"/>
  <cols>
    <col min="1" max="1" width="4.125" customWidth="1"/>
    <col min="2" max="2" width="34.375" customWidth="1"/>
    <col min="3" max="3" width="10.5" customWidth="1"/>
    <col min="4" max="4" width="12.875" customWidth="1"/>
    <col min="5" max="5" width="13.375" style="3" customWidth="1"/>
    <col min="6" max="6" width="7.125" style="3" customWidth="1"/>
    <col min="7" max="7" width="23.25" style="3" customWidth="1"/>
    <col min="8" max="8" width="17" style="3" customWidth="1"/>
    <col min="9" max="9" width="9" style="3"/>
  </cols>
  <sheetData>
    <row r="1" spans="1:9" ht="15">
      <c r="G1" s="107" t="s">
        <v>84</v>
      </c>
      <c r="H1" s="107"/>
    </row>
    <row r="2" spans="1:9" ht="15">
      <c r="G2" s="100" t="s">
        <v>66</v>
      </c>
      <c r="H2" s="100"/>
    </row>
    <row r="3" spans="1:9" ht="15">
      <c r="G3" s="100" t="s">
        <v>67</v>
      </c>
      <c r="H3" s="100"/>
    </row>
    <row r="4" spans="1:9" ht="15">
      <c r="F4" s="65"/>
      <c r="G4" s="100" t="s">
        <v>68</v>
      </c>
      <c r="H4" s="100"/>
    </row>
    <row r="5" spans="1:9" ht="15">
      <c r="F5" s="65"/>
      <c r="G5" s="100" t="s">
        <v>90</v>
      </c>
      <c r="H5" s="100"/>
    </row>
    <row r="6" spans="1:9">
      <c r="F6" s="65"/>
      <c r="G6" s="65"/>
    </row>
    <row r="7" spans="1:9" ht="15">
      <c r="A7" s="72" t="s">
        <v>99</v>
      </c>
      <c r="B7" s="72"/>
      <c r="C7" s="72"/>
      <c r="D7" s="72"/>
      <c r="E7" s="67"/>
      <c r="F7" s="67"/>
      <c r="G7" s="67"/>
      <c r="H7" s="67"/>
    </row>
    <row r="8" spans="1:9" ht="15">
      <c r="A8" s="72"/>
      <c r="B8" s="72"/>
      <c r="C8" s="72"/>
      <c r="D8" s="72"/>
      <c r="E8" s="67"/>
      <c r="F8" s="67"/>
      <c r="G8" s="67"/>
      <c r="H8" s="67"/>
    </row>
    <row r="9" spans="1:9" ht="15">
      <c r="A9" s="111" t="s">
        <v>62</v>
      </c>
      <c r="B9" s="111"/>
      <c r="C9" s="110"/>
      <c r="D9" s="110"/>
      <c r="E9" s="67"/>
      <c r="F9" s="67"/>
      <c r="G9" s="67"/>
      <c r="H9" s="67"/>
    </row>
    <row r="10" spans="1:9" ht="15">
      <c r="A10" s="72"/>
      <c r="B10" s="72"/>
      <c r="C10" s="72"/>
      <c r="D10" s="72"/>
      <c r="E10" s="67"/>
      <c r="F10" s="67"/>
      <c r="G10" s="67"/>
      <c r="H10" s="67"/>
    </row>
    <row r="11" spans="1:9" ht="15">
      <c r="A11" s="102" t="s">
        <v>85</v>
      </c>
      <c r="B11" s="102"/>
      <c r="C11" s="102"/>
      <c r="D11" s="102"/>
      <c r="E11" s="102"/>
      <c r="F11" s="102"/>
      <c r="G11" s="102"/>
      <c r="H11" s="102"/>
    </row>
    <row r="12" spans="1:9" ht="15">
      <c r="A12" s="102" t="s">
        <v>63</v>
      </c>
      <c r="B12" s="102"/>
      <c r="C12" s="102"/>
      <c r="D12" s="102"/>
      <c r="E12" s="102"/>
      <c r="F12" s="102"/>
      <c r="G12" s="102"/>
      <c r="H12" s="102"/>
    </row>
    <row r="13" spans="1:9" ht="15">
      <c r="A13" s="102"/>
      <c r="B13" s="102"/>
      <c r="C13" s="102"/>
      <c r="D13" s="102"/>
      <c r="E13" s="102"/>
      <c r="F13" s="102"/>
      <c r="G13" s="71"/>
      <c r="H13" s="67"/>
    </row>
    <row r="14" spans="1:9" ht="30" customHeight="1">
      <c r="A14" s="106" t="s">
        <v>1</v>
      </c>
      <c r="B14" s="106" t="s">
        <v>2</v>
      </c>
      <c r="C14" s="106" t="s">
        <v>30</v>
      </c>
      <c r="D14" s="106" t="s">
        <v>31</v>
      </c>
      <c r="E14" s="106" t="s">
        <v>32</v>
      </c>
      <c r="F14" s="106" t="s">
        <v>3</v>
      </c>
      <c r="G14" s="112" t="s">
        <v>59</v>
      </c>
      <c r="H14" s="112" t="s">
        <v>55</v>
      </c>
    </row>
    <row r="15" spans="1:9" s="10" customFormat="1" ht="81" customHeight="1">
      <c r="A15" s="106"/>
      <c r="B15" s="106"/>
      <c r="C15" s="106"/>
      <c r="D15" s="106"/>
      <c r="E15" s="106"/>
      <c r="F15" s="106"/>
      <c r="G15" s="113"/>
      <c r="H15" s="113"/>
      <c r="I15" s="9"/>
    </row>
    <row r="16" spans="1:9" s="9" customFormat="1" ht="15.75" customHeight="1">
      <c r="A16" s="76">
        <v>1</v>
      </c>
      <c r="B16" s="76">
        <v>2</v>
      </c>
      <c r="C16" s="76">
        <v>3</v>
      </c>
      <c r="D16" s="76">
        <v>4</v>
      </c>
      <c r="E16" s="76">
        <v>5</v>
      </c>
      <c r="F16" s="76">
        <v>6</v>
      </c>
      <c r="G16" s="76">
        <v>7</v>
      </c>
      <c r="H16" s="76">
        <v>8</v>
      </c>
    </row>
    <row r="17" spans="1:9" ht="20.25" customHeight="1">
      <c r="A17" s="80" t="s">
        <v>4</v>
      </c>
      <c r="B17" s="11" t="s">
        <v>5</v>
      </c>
      <c r="C17" s="12" t="s">
        <v>17</v>
      </c>
      <c r="D17" s="12"/>
      <c r="E17" s="13">
        <v>2391520</v>
      </c>
      <c r="F17" s="14">
        <f>E17/E23*100</f>
        <v>76.830673547694687</v>
      </c>
      <c r="G17" s="77">
        <f>$C$9*F17%</f>
        <v>0</v>
      </c>
      <c r="H17" s="81">
        <f>G17+G21+G22</f>
        <v>0</v>
      </c>
    </row>
    <row r="18" spans="1:9" ht="20.25" customHeight="1">
      <c r="A18" s="69" t="s">
        <v>6</v>
      </c>
      <c r="B18" s="15" t="s">
        <v>7</v>
      </c>
      <c r="C18" s="24" t="s">
        <v>0</v>
      </c>
      <c r="D18" s="16"/>
      <c r="E18" s="27">
        <v>127710</v>
      </c>
      <c r="F18" s="30">
        <f>E18/E23*100</f>
        <v>4.1028489491102258</v>
      </c>
      <c r="G18" s="77">
        <f t="shared" ref="G18:G21" si="0">$C$9*F18%</f>
        <v>0</v>
      </c>
      <c r="H18" s="78">
        <f t="shared" ref="H18:H20" si="1">G18</f>
        <v>0</v>
      </c>
    </row>
    <row r="19" spans="1:9" ht="18.75" customHeight="1">
      <c r="A19" s="80" t="s">
        <v>8</v>
      </c>
      <c r="B19" s="23" t="s">
        <v>9</v>
      </c>
      <c r="C19" s="12" t="s">
        <v>18</v>
      </c>
      <c r="D19" s="12"/>
      <c r="E19" s="13">
        <v>172000</v>
      </c>
      <c r="F19" s="14">
        <f>E19/E23*100</f>
        <v>5.5257224903841422</v>
      </c>
      <c r="G19" s="77">
        <f t="shared" si="0"/>
        <v>0</v>
      </c>
      <c r="H19" s="81">
        <f t="shared" si="1"/>
        <v>0</v>
      </c>
    </row>
    <row r="20" spans="1:9" ht="22.5" customHeight="1">
      <c r="A20" s="82" t="s">
        <v>10</v>
      </c>
      <c r="B20" s="33" t="s">
        <v>11</v>
      </c>
      <c r="C20" s="7" t="s">
        <v>19</v>
      </c>
      <c r="D20" s="24"/>
      <c r="E20" s="5">
        <v>86957</v>
      </c>
      <c r="F20" s="30">
        <f>E20/E23*100</f>
        <v>2.7936061081182206</v>
      </c>
      <c r="G20" s="77">
        <f t="shared" si="0"/>
        <v>0</v>
      </c>
      <c r="H20" s="78">
        <f t="shared" si="1"/>
        <v>0</v>
      </c>
    </row>
    <row r="21" spans="1:9" ht="22.5" customHeight="1">
      <c r="A21" s="80" t="s">
        <v>12</v>
      </c>
      <c r="B21" s="23" t="s">
        <v>13</v>
      </c>
      <c r="C21" s="12" t="s">
        <v>20</v>
      </c>
      <c r="D21" s="12"/>
      <c r="E21" s="13">
        <v>174260</v>
      </c>
      <c r="F21" s="14">
        <f>E21/E23*100</f>
        <v>5.5983279138043063</v>
      </c>
      <c r="G21" s="77">
        <f t="shared" si="0"/>
        <v>0</v>
      </c>
      <c r="H21" s="83"/>
    </row>
    <row r="22" spans="1:9" ht="22.5" customHeight="1">
      <c r="A22" s="80" t="s">
        <v>14</v>
      </c>
      <c r="B22" s="23" t="s">
        <v>15</v>
      </c>
      <c r="C22" s="12" t="s">
        <v>21</v>
      </c>
      <c r="D22" s="12"/>
      <c r="E22" s="13">
        <v>160268.13</v>
      </c>
      <c r="F22" s="14">
        <f>E22/E23*100</f>
        <v>5.1488209908884279</v>
      </c>
      <c r="G22" s="77">
        <f>$C$9*F22%</f>
        <v>0</v>
      </c>
      <c r="H22" s="89"/>
    </row>
    <row r="23" spans="1:9" ht="22.5" customHeight="1">
      <c r="A23" s="103" t="s">
        <v>16</v>
      </c>
      <c r="B23" s="104"/>
      <c r="C23" s="104"/>
      <c r="D23" s="104"/>
      <c r="E23" s="13">
        <f>SUM(E17:E22)</f>
        <v>3112715.13</v>
      </c>
      <c r="F23" s="14">
        <f>F17+F18+F19+F20+F21+F22</f>
        <v>100.00000000000001</v>
      </c>
      <c r="G23" s="13">
        <f>G17+G18+G19+G20+G21+G22</f>
        <v>0</v>
      </c>
      <c r="H23" s="13">
        <f>H17+H18+H19+H20+H21+H22</f>
        <v>0</v>
      </c>
    </row>
    <row r="24" spans="1:9" ht="15">
      <c r="A24" s="72"/>
      <c r="B24" s="72"/>
      <c r="C24" s="72"/>
      <c r="D24" s="72"/>
      <c r="E24" s="67"/>
      <c r="F24" s="67"/>
      <c r="G24" s="67"/>
      <c r="H24" s="67"/>
    </row>
    <row r="25" spans="1:9" ht="15">
      <c r="A25" s="72"/>
      <c r="B25" s="68" t="s">
        <v>92</v>
      </c>
      <c r="C25" s="72"/>
      <c r="D25" s="72"/>
      <c r="E25" s="108"/>
      <c r="F25" s="108"/>
      <c r="G25" s="74" t="s">
        <v>91</v>
      </c>
      <c r="H25" s="67"/>
    </row>
    <row r="26" spans="1:9" s="1" customFormat="1" ht="79.900000000000006" customHeight="1">
      <c r="A26" s="84"/>
      <c r="B26" s="73" t="s">
        <v>93</v>
      </c>
      <c r="C26" s="84"/>
      <c r="D26" s="84"/>
      <c r="E26" s="115"/>
      <c r="F26" s="115"/>
      <c r="G26" s="73" t="s">
        <v>95</v>
      </c>
      <c r="H26" s="84"/>
      <c r="I26" s="2"/>
    </row>
    <row r="27" spans="1:9" s="47" customFormat="1" ht="8.25">
      <c r="A27" s="86"/>
      <c r="B27" s="86"/>
      <c r="C27" s="86"/>
      <c r="D27" s="86"/>
      <c r="E27" s="116"/>
      <c r="F27" s="116"/>
      <c r="G27" s="116"/>
      <c r="H27" s="116"/>
      <c r="I27" s="48"/>
    </row>
    <row r="28" spans="1:9">
      <c r="F28" s="4"/>
    </row>
    <row r="29" spans="1:9">
      <c r="F29" s="4"/>
    </row>
    <row r="30" spans="1:9">
      <c r="F30" s="4"/>
    </row>
    <row r="31" spans="1:9">
      <c r="F31" s="4"/>
    </row>
    <row r="32" spans="1:9">
      <c r="F32" s="4"/>
    </row>
    <row r="33" spans="1:6">
      <c r="F33" s="4"/>
    </row>
    <row r="34" spans="1:6">
      <c r="F34" s="4"/>
    </row>
    <row r="35" spans="1:6" s="3" customFormat="1">
      <c r="A35"/>
      <c r="B35"/>
      <c r="C35"/>
      <c r="D35"/>
      <c r="F35" s="4"/>
    </row>
    <row r="36" spans="1:6" s="3" customFormat="1">
      <c r="A36"/>
      <c r="B36"/>
      <c r="C36"/>
      <c r="D36"/>
      <c r="F36" s="4"/>
    </row>
    <row r="37" spans="1:6" s="3" customFormat="1">
      <c r="A37"/>
      <c r="B37"/>
      <c r="C37"/>
      <c r="D37"/>
      <c r="F37" s="4"/>
    </row>
  </sheetData>
  <mergeCells count="23">
    <mergeCell ref="G1:H1"/>
    <mergeCell ref="G2:H2"/>
    <mergeCell ref="G3:H3"/>
    <mergeCell ref="A12:H12"/>
    <mergeCell ref="G4:H4"/>
    <mergeCell ref="G5:H5"/>
    <mergeCell ref="A9:B9"/>
    <mergeCell ref="C9:D9"/>
    <mergeCell ref="A11:H11"/>
    <mergeCell ref="A13:F13"/>
    <mergeCell ref="A14:A15"/>
    <mergeCell ref="B14:B15"/>
    <mergeCell ref="C14:C15"/>
    <mergeCell ref="D14:D15"/>
    <mergeCell ref="E14:E15"/>
    <mergeCell ref="F14:F15"/>
    <mergeCell ref="E27:F27"/>
    <mergeCell ref="G27:H27"/>
    <mergeCell ref="G14:G15"/>
    <mergeCell ref="H14:H15"/>
    <mergeCell ref="A23:D23"/>
    <mergeCell ref="E25:F25"/>
    <mergeCell ref="E26:F26"/>
  </mergeCells>
  <pageMargins left="0.70866141732283472" right="0.70866141732283472" top="0.35433070866141736" bottom="0.35433070866141736" header="0.31496062992125984" footer="0.31496062992125984"/>
  <pageSetup paperSize="9" scale="9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6" workbookViewId="0">
      <selection activeCell="G26" sqref="G26"/>
    </sheetView>
  </sheetViews>
  <sheetFormatPr defaultRowHeight="14.25"/>
  <cols>
    <col min="1" max="1" width="4.125" customWidth="1"/>
    <col min="2" max="2" width="34.375" customWidth="1"/>
    <col min="3" max="3" width="10.5" customWidth="1"/>
    <col min="4" max="4" width="12.875" customWidth="1"/>
    <col min="5" max="5" width="13.375" style="3" customWidth="1"/>
    <col min="6" max="6" width="7.125" style="3" customWidth="1"/>
    <col min="7" max="7" width="24" style="3" customWidth="1"/>
    <col min="8" max="8" width="17" style="3" customWidth="1"/>
    <col min="9" max="9" width="9" style="3"/>
  </cols>
  <sheetData>
    <row r="1" spans="1:9" ht="15">
      <c r="G1" s="107" t="s">
        <v>86</v>
      </c>
      <c r="H1" s="107"/>
    </row>
    <row r="2" spans="1:9" ht="15">
      <c r="G2" s="100" t="s">
        <v>66</v>
      </c>
      <c r="H2" s="100"/>
    </row>
    <row r="3" spans="1:9" ht="15">
      <c r="G3" s="100" t="s">
        <v>67</v>
      </c>
      <c r="H3" s="100"/>
    </row>
    <row r="4" spans="1:9" ht="15">
      <c r="F4" s="65"/>
      <c r="G4" s="100" t="s">
        <v>68</v>
      </c>
      <c r="H4" s="100"/>
    </row>
    <row r="5" spans="1:9" ht="15">
      <c r="F5" s="65"/>
      <c r="G5" s="100" t="s">
        <v>90</v>
      </c>
      <c r="H5" s="100"/>
    </row>
    <row r="6" spans="1:9">
      <c r="F6" s="65"/>
      <c r="G6" s="65"/>
    </row>
    <row r="7" spans="1:9" ht="15">
      <c r="A7" s="72" t="s">
        <v>100</v>
      </c>
      <c r="B7" s="72"/>
      <c r="C7" s="72"/>
      <c r="D7" s="72"/>
      <c r="E7" s="67"/>
      <c r="F7" s="67"/>
      <c r="G7" s="67"/>
      <c r="H7" s="67"/>
    </row>
    <row r="8" spans="1:9" ht="15">
      <c r="A8" s="72"/>
      <c r="B8" s="72"/>
      <c r="C8" s="72"/>
      <c r="D8" s="72"/>
      <c r="E8" s="67"/>
      <c r="F8" s="67"/>
      <c r="G8" s="67"/>
      <c r="H8" s="67"/>
    </row>
    <row r="9" spans="1:9" ht="15">
      <c r="A9" s="111" t="s">
        <v>62</v>
      </c>
      <c r="B9" s="111"/>
      <c r="C9" s="110"/>
      <c r="D9" s="110"/>
      <c r="E9" s="67"/>
      <c r="F9" s="67"/>
      <c r="G9" s="67"/>
      <c r="H9" s="67"/>
    </row>
    <row r="10" spans="1:9" ht="15">
      <c r="A10" s="72"/>
      <c r="B10" s="72"/>
      <c r="C10" s="72"/>
      <c r="D10" s="72"/>
      <c r="E10" s="67"/>
      <c r="F10" s="67"/>
      <c r="G10" s="67"/>
      <c r="H10" s="67"/>
    </row>
    <row r="11" spans="1:9" ht="15">
      <c r="A11" s="102" t="s">
        <v>87</v>
      </c>
      <c r="B11" s="102"/>
      <c r="C11" s="102"/>
      <c r="D11" s="102"/>
      <c r="E11" s="102"/>
      <c r="F11" s="102"/>
      <c r="G11" s="102"/>
      <c r="H11" s="102"/>
    </row>
    <row r="12" spans="1:9" ht="15">
      <c r="A12" s="102" t="s">
        <v>64</v>
      </c>
      <c r="B12" s="102"/>
      <c r="C12" s="102"/>
      <c r="D12" s="102"/>
      <c r="E12" s="102"/>
      <c r="F12" s="102"/>
      <c r="G12" s="102"/>
      <c r="H12" s="102"/>
    </row>
    <row r="13" spans="1:9" ht="15">
      <c r="A13" s="102"/>
      <c r="B13" s="102"/>
      <c r="C13" s="102"/>
      <c r="D13" s="102"/>
      <c r="E13" s="102"/>
      <c r="F13" s="102"/>
      <c r="G13" s="71"/>
      <c r="H13" s="67"/>
    </row>
    <row r="14" spans="1:9" ht="30" customHeight="1">
      <c r="A14" s="106" t="s">
        <v>1</v>
      </c>
      <c r="B14" s="106" t="s">
        <v>2</v>
      </c>
      <c r="C14" s="106" t="s">
        <v>30</v>
      </c>
      <c r="D14" s="106" t="s">
        <v>31</v>
      </c>
      <c r="E14" s="106" t="s">
        <v>32</v>
      </c>
      <c r="F14" s="106" t="s">
        <v>3</v>
      </c>
      <c r="G14" s="112" t="s">
        <v>59</v>
      </c>
      <c r="H14" s="112" t="s">
        <v>55</v>
      </c>
    </row>
    <row r="15" spans="1:9" s="10" customFormat="1" ht="81" customHeight="1">
      <c r="A15" s="106"/>
      <c r="B15" s="106"/>
      <c r="C15" s="106"/>
      <c r="D15" s="106"/>
      <c r="E15" s="106"/>
      <c r="F15" s="106"/>
      <c r="G15" s="113"/>
      <c r="H15" s="113"/>
      <c r="I15" s="9"/>
    </row>
    <row r="16" spans="1:9" s="9" customFormat="1" ht="15.75" customHeight="1">
      <c r="A16" s="76">
        <v>1</v>
      </c>
      <c r="B16" s="76">
        <v>2</v>
      </c>
      <c r="C16" s="76">
        <v>3</v>
      </c>
      <c r="D16" s="76">
        <v>4</v>
      </c>
      <c r="E16" s="76">
        <v>5</v>
      </c>
      <c r="F16" s="76">
        <v>6</v>
      </c>
      <c r="G16" s="76">
        <v>7</v>
      </c>
      <c r="H16" s="76">
        <v>8</v>
      </c>
    </row>
    <row r="17" spans="1:9" ht="20.25" customHeight="1">
      <c r="A17" s="80" t="s">
        <v>4</v>
      </c>
      <c r="B17" s="11" t="s">
        <v>5</v>
      </c>
      <c r="C17" s="12" t="s">
        <v>17</v>
      </c>
      <c r="D17" s="12"/>
      <c r="E17" s="13">
        <v>2391520</v>
      </c>
      <c r="F17" s="14">
        <f>E17/E23*100</f>
        <v>76.830673547694687</v>
      </c>
      <c r="G17" s="77">
        <f>$C$9*F17%</f>
        <v>0</v>
      </c>
      <c r="H17" s="81">
        <f>G17+G21+G22</f>
        <v>0</v>
      </c>
    </row>
    <row r="18" spans="1:9" ht="20.25" customHeight="1">
      <c r="A18" s="69" t="s">
        <v>6</v>
      </c>
      <c r="B18" s="15" t="s">
        <v>7</v>
      </c>
      <c r="C18" s="24" t="s">
        <v>0</v>
      </c>
      <c r="D18" s="16"/>
      <c r="E18" s="27">
        <v>127710</v>
      </c>
      <c r="F18" s="30">
        <f>E18/E23*100</f>
        <v>4.1028489491102258</v>
      </c>
      <c r="G18" s="77">
        <f t="shared" ref="G18:G21" si="0">$C$9*F18%</f>
        <v>0</v>
      </c>
      <c r="H18" s="78">
        <f t="shared" ref="H18:H20" si="1">G18</f>
        <v>0</v>
      </c>
    </row>
    <row r="19" spans="1:9" ht="18.75" customHeight="1">
      <c r="A19" s="80" t="s">
        <v>8</v>
      </c>
      <c r="B19" s="23" t="s">
        <v>9</v>
      </c>
      <c r="C19" s="12" t="s">
        <v>18</v>
      </c>
      <c r="D19" s="12"/>
      <c r="E19" s="13">
        <v>172000</v>
      </c>
      <c r="F19" s="14">
        <f>E19/E23*100</f>
        <v>5.5257224903841422</v>
      </c>
      <c r="G19" s="77">
        <f t="shared" si="0"/>
        <v>0</v>
      </c>
      <c r="H19" s="81">
        <f t="shared" si="1"/>
        <v>0</v>
      </c>
    </row>
    <row r="20" spans="1:9" ht="22.5" customHeight="1">
      <c r="A20" s="82" t="s">
        <v>10</v>
      </c>
      <c r="B20" s="33" t="s">
        <v>11</v>
      </c>
      <c r="C20" s="7" t="s">
        <v>19</v>
      </c>
      <c r="D20" s="24"/>
      <c r="E20" s="5">
        <v>86957</v>
      </c>
      <c r="F20" s="30">
        <f>E20/E23*100</f>
        <v>2.7936061081182206</v>
      </c>
      <c r="G20" s="77">
        <f t="shared" si="0"/>
        <v>0</v>
      </c>
      <c r="H20" s="78">
        <f t="shared" si="1"/>
        <v>0</v>
      </c>
    </row>
    <row r="21" spans="1:9" ht="22.5" customHeight="1">
      <c r="A21" s="80" t="s">
        <v>12</v>
      </c>
      <c r="B21" s="23" t="s">
        <v>13</v>
      </c>
      <c r="C21" s="12" t="s">
        <v>20</v>
      </c>
      <c r="D21" s="12"/>
      <c r="E21" s="13">
        <v>174260</v>
      </c>
      <c r="F21" s="14">
        <f>E21/E23*100</f>
        <v>5.5983279138043063</v>
      </c>
      <c r="G21" s="77">
        <f t="shared" si="0"/>
        <v>0</v>
      </c>
      <c r="H21" s="83"/>
    </row>
    <row r="22" spans="1:9" ht="22.5" customHeight="1">
      <c r="A22" s="80" t="s">
        <v>14</v>
      </c>
      <c r="B22" s="23" t="s">
        <v>15</v>
      </c>
      <c r="C22" s="12" t="s">
        <v>21</v>
      </c>
      <c r="D22" s="12"/>
      <c r="E22" s="13">
        <v>160268.13</v>
      </c>
      <c r="F22" s="14">
        <f>E22/E23*100</f>
        <v>5.1488209908884279</v>
      </c>
      <c r="G22" s="77">
        <f>$C$9*F22%</f>
        <v>0</v>
      </c>
      <c r="H22" s="89"/>
    </row>
    <row r="23" spans="1:9" ht="22.5" customHeight="1">
      <c r="A23" s="103" t="s">
        <v>16</v>
      </c>
      <c r="B23" s="104"/>
      <c r="C23" s="104"/>
      <c r="D23" s="104"/>
      <c r="E23" s="13">
        <f>SUM(E17:E22)</f>
        <v>3112715.13</v>
      </c>
      <c r="F23" s="14">
        <f>F17+F18+F19+F20+F21+F22</f>
        <v>100.00000000000001</v>
      </c>
      <c r="G23" s="13">
        <f>G17+G18+G19+G20+G21+G22</f>
        <v>0</v>
      </c>
      <c r="H23" s="13">
        <f>H17+H18+H19+H20+H21+H22</f>
        <v>0</v>
      </c>
    </row>
    <row r="25" spans="1:9" ht="15">
      <c r="B25" s="68" t="s">
        <v>92</v>
      </c>
      <c r="E25" s="121"/>
      <c r="F25" s="121"/>
      <c r="G25" s="74" t="s">
        <v>91</v>
      </c>
    </row>
    <row r="26" spans="1:9" s="1" customFormat="1" ht="79.900000000000006" customHeight="1">
      <c r="B26" s="73" t="s">
        <v>93</v>
      </c>
      <c r="E26" s="117"/>
      <c r="F26" s="117"/>
      <c r="G26" s="73" t="s">
        <v>95</v>
      </c>
      <c r="I26" s="70"/>
    </row>
    <row r="27" spans="1:9" s="47" customFormat="1" ht="8.25">
      <c r="E27" s="99"/>
      <c r="F27" s="99"/>
      <c r="G27" s="99"/>
      <c r="H27" s="99"/>
      <c r="I27" s="48"/>
    </row>
    <row r="28" spans="1:9">
      <c r="F28" s="4"/>
    </row>
    <row r="29" spans="1:9">
      <c r="F29" s="4"/>
    </row>
    <row r="30" spans="1:9">
      <c r="F30" s="4"/>
    </row>
    <row r="31" spans="1:9">
      <c r="F31" s="4"/>
    </row>
    <row r="32" spans="1:9">
      <c r="F32" s="4"/>
    </row>
    <row r="33" spans="1:6">
      <c r="F33" s="4"/>
    </row>
    <row r="34" spans="1:6">
      <c r="F34" s="4"/>
    </row>
    <row r="35" spans="1:6" s="3" customFormat="1">
      <c r="A35"/>
      <c r="B35"/>
      <c r="C35"/>
      <c r="D35"/>
      <c r="F35" s="4"/>
    </row>
    <row r="36" spans="1:6" s="3" customFormat="1">
      <c r="A36"/>
      <c r="B36"/>
      <c r="C36"/>
      <c r="D36"/>
      <c r="F36" s="4"/>
    </row>
    <row r="37" spans="1:6" s="3" customFormat="1">
      <c r="A37"/>
      <c r="B37"/>
      <c r="C37"/>
      <c r="D37"/>
      <c r="F37" s="4"/>
    </row>
  </sheetData>
  <mergeCells count="23">
    <mergeCell ref="G1:H1"/>
    <mergeCell ref="G2:H2"/>
    <mergeCell ref="G3:H3"/>
    <mergeCell ref="A12:H12"/>
    <mergeCell ref="G4:H4"/>
    <mergeCell ref="G5:H5"/>
    <mergeCell ref="A9:B9"/>
    <mergeCell ref="C9:D9"/>
    <mergeCell ref="A11:H11"/>
    <mergeCell ref="A13:F13"/>
    <mergeCell ref="A14:A15"/>
    <mergeCell ref="B14:B15"/>
    <mergeCell ref="C14:C15"/>
    <mergeCell ref="D14:D15"/>
    <mergeCell ref="E14:E15"/>
    <mergeCell ref="F14:F15"/>
    <mergeCell ref="E27:F27"/>
    <mergeCell ref="G27:H27"/>
    <mergeCell ref="G14:G15"/>
    <mergeCell ref="H14:H15"/>
    <mergeCell ref="A23:D23"/>
    <mergeCell ref="E25:F25"/>
    <mergeCell ref="E26:F26"/>
  </mergeCells>
  <pageMargins left="0.70866141732283472" right="0.70866141732283472" top="0.35433070866141736" bottom="0.35433070866141736" header="0.31496062992125984" footer="0.31496062992125984"/>
  <pageSetup paperSize="9" scale="9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7" workbookViewId="0">
      <selection activeCell="F17" sqref="F17:F19"/>
    </sheetView>
  </sheetViews>
  <sheetFormatPr defaultRowHeight="14.25"/>
  <cols>
    <col min="1" max="1" width="4.125" customWidth="1"/>
    <col min="2" max="2" width="34.375" customWidth="1"/>
    <col min="3" max="3" width="12.875" customWidth="1"/>
    <col min="4" max="4" width="15" customWidth="1"/>
    <col min="5" max="5" width="15.5" style="3" customWidth="1"/>
    <col min="6" max="6" width="22.5" style="3" customWidth="1"/>
    <col min="7" max="7" width="24.25" style="3" customWidth="1"/>
    <col min="8" max="8" width="9" style="3"/>
  </cols>
  <sheetData>
    <row r="1" spans="1:8" ht="15">
      <c r="F1" s="107" t="s">
        <v>88</v>
      </c>
      <c r="G1" s="107"/>
    </row>
    <row r="2" spans="1:8" ht="15">
      <c r="F2" s="100" t="s">
        <v>66</v>
      </c>
      <c r="G2" s="100"/>
    </row>
    <row r="3" spans="1:8" ht="15">
      <c r="F3" s="100" t="s">
        <v>67</v>
      </c>
      <c r="G3" s="100"/>
    </row>
    <row r="4" spans="1:8" ht="15">
      <c r="F4" s="100" t="s">
        <v>68</v>
      </c>
      <c r="G4" s="100"/>
    </row>
    <row r="5" spans="1:8" ht="15">
      <c r="F5" s="100" t="s">
        <v>90</v>
      </c>
      <c r="G5" s="100"/>
    </row>
    <row r="6" spans="1:8">
      <c r="F6" s="65"/>
      <c r="G6" s="65"/>
    </row>
    <row r="7" spans="1:8" ht="15">
      <c r="A7" s="72" t="s">
        <v>102</v>
      </c>
      <c r="B7" s="72"/>
      <c r="C7" s="72"/>
      <c r="D7" s="72"/>
      <c r="E7" s="67"/>
      <c r="F7" s="67"/>
      <c r="G7" s="67"/>
      <c r="H7"/>
    </row>
    <row r="8" spans="1:8" ht="15">
      <c r="A8" s="72"/>
      <c r="B8" s="72"/>
      <c r="C8" s="72"/>
      <c r="D8" s="72"/>
      <c r="E8" s="67"/>
      <c r="F8" s="67"/>
      <c r="G8" s="67"/>
      <c r="H8"/>
    </row>
    <row r="9" spans="1:8" ht="15">
      <c r="A9" s="111" t="s">
        <v>62</v>
      </c>
      <c r="B9" s="111"/>
      <c r="C9" s="110"/>
      <c r="D9" s="110"/>
      <c r="E9" s="67"/>
      <c r="F9" s="67"/>
      <c r="G9" s="67"/>
      <c r="H9"/>
    </row>
    <row r="10" spans="1:8" ht="15">
      <c r="A10" s="72"/>
      <c r="B10" s="72"/>
      <c r="C10" s="72"/>
      <c r="D10" s="72"/>
      <c r="E10" s="67"/>
      <c r="F10" s="67"/>
      <c r="G10" s="67"/>
      <c r="H10"/>
    </row>
    <row r="11" spans="1:8" ht="15">
      <c r="A11" s="71" t="s">
        <v>103</v>
      </c>
      <c r="B11" s="71"/>
      <c r="C11" s="71"/>
      <c r="D11" s="71"/>
      <c r="E11" s="71"/>
      <c r="F11" s="71"/>
      <c r="G11" s="97"/>
      <c r="H11"/>
    </row>
    <row r="12" spans="1:8" ht="15">
      <c r="A12" s="102" t="s">
        <v>65</v>
      </c>
      <c r="B12" s="102"/>
      <c r="C12" s="102"/>
      <c r="D12" s="102"/>
      <c r="E12" s="102"/>
      <c r="F12" s="102"/>
      <c r="G12" s="67"/>
      <c r="H12"/>
    </row>
    <row r="13" spans="1:8" ht="15">
      <c r="A13" s="102"/>
      <c r="B13" s="102"/>
      <c r="C13" s="102"/>
      <c r="D13" s="102"/>
      <c r="E13" s="102"/>
      <c r="F13" s="102"/>
      <c r="G13" s="71"/>
    </row>
    <row r="14" spans="1:8" ht="30" customHeight="1">
      <c r="A14" s="106" t="s">
        <v>1</v>
      </c>
      <c r="B14" s="106" t="s">
        <v>2</v>
      </c>
      <c r="C14" s="106" t="s">
        <v>30</v>
      </c>
      <c r="D14" s="106" t="s">
        <v>31</v>
      </c>
      <c r="E14" s="106" t="s">
        <v>32</v>
      </c>
      <c r="F14" s="106" t="s">
        <v>3</v>
      </c>
      <c r="G14" s="112" t="s">
        <v>59</v>
      </c>
    </row>
    <row r="15" spans="1:8" s="10" customFormat="1" ht="81" customHeight="1">
      <c r="A15" s="106"/>
      <c r="B15" s="106"/>
      <c r="C15" s="106"/>
      <c r="D15" s="106"/>
      <c r="E15" s="106"/>
      <c r="F15" s="106"/>
      <c r="G15" s="113"/>
      <c r="H15" s="9"/>
    </row>
    <row r="16" spans="1:8" s="9" customFormat="1" ht="15.75" customHeight="1">
      <c r="A16" s="76">
        <v>1</v>
      </c>
      <c r="B16" s="76">
        <v>2</v>
      </c>
      <c r="C16" s="76">
        <v>3</v>
      </c>
      <c r="D16" s="76">
        <v>4</v>
      </c>
      <c r="E16" s="76">
        <v>5</v>
      </c>
      <c r="F16" s="76">
        <v>6</v>
      </c>
      <c r="G16" s="76">
        <v>7</v>
      </c>
    </row>
    <row r="17" spans="1:8" ht="20.25" customHeight="1">
      <c r="A17" s="80" t="s">
        <v>4</v>
      </c>
      <c r="B17" s="11" t="s">
        <v>5</v>
      </c>
      <c r="C17" s="12" t="s">
        <v>17</v>
      </c>
      <c r="D17" s="12"/>
      <c r="E17" s="13">
        <v>2391520</v>
      </c>
      <c r="F17" s="14">
        <f>E17/E20*100</f>
        <v>88.86345648643929</v>
      </c>
      <c r="G17" s="77">
        <f>$C$9*F17%</f>
        <v>0</v>
      </c>
    </row>
    <row r="18" spans="1:8" ht="20.25" customHeight="1">
      <c r="A18" s="69" t="s">
        <v>6</v>
      </c>
      <c r="B18" s="15" t="s">
        <v>7</v>
      </c>
      <c r="C18" s="24" t="s">
        <v>0</v>
      </c>
      <c r="D18" s="16"/>
      <c r="E18" s="27">
        <v>127710</v>
      </c>
      <c r="F18" s="30">
        <f>E18/E20*100</f>
        <v>4.7454138070696299</v>
      </c>
      <c r="G18" s="77">
        <f t="shared" ref="G18:G19" si="0">$C$9*F18%</f>
        <v>0</v>
      </c>
    </row>
    <row r="19" spans="1:8" ht="18.75" customHeight="1">
      <c r="A19" s="80" t="s">
        <v>8</v>
      </c>
      <c r="B19" s="23" t="s">
        <v>9</v>
      </c>
      <c r="C19" s="12" t="s">
        <v>18</v>
      </c>
      <c r="D19" s="12"/>
      <c r="E19" s="13">
        <v>172000</v>
      </c>
      <c r="F19" s="14">
        <f>E19/E20*100</f>
        <v>6.3911297064910846</v>
      </c>
      <c r="G19" s="77">
        <f t="shared" si="0"/>
        <v>0</v>
      </c>
    </row>
    <row r="20" spans="1:8" ht="22.5" customHeight="1">
      <c r="A20" s="103" t="s">
        <v>16</v>
      </c>
      <c r="B20" s="104"/>
      <c r="C20" s="104"/>
      <c r="D20" s="104"/>
      <c r="E20" s="13">
        <f>SUM(E17:E19)</f>
        <v>2691230</v>
      </c>
      <c r="F20" s="13">
        <f>SUM(F17:F19)</f>
        <v>100</v>
      </c>
      <c r="G20" s="13">
        <f>SUM(G17:G19)</f>
        <v>0</v>
      </c>
    </row>
    <row r="21" spans="1:8" ht="15">
      <c r="A21" s="72"/>
      <c r="B21" s="72"/>
      <c r="C21" s="72"/>
      <c r="D21" s="72"/>
      <c r="E21" s="67"/>
      <c r="F21" s="67"/>
      <c r="G21" s="67"/>
    </row>
    <row r="22" spans="1:8" ht="15">
      <c r="A22" s="72"/>
      <c r="B22" s="68" t="s">
        <v>92</v>
      </c>
      <c r="C22" s="72"/>
      <c r="D22" s="72"/>
      <c r="E22" s="67"/>
      <c r="F22" s="74" t="s">
        <v>91</v>
      </c>
      <c r="G22" s="67"/>
    </row>
    <row r="23" spans="1:8" s="1" customFormat="1" ht="79.150000000000006" customHeight="1">
      <c r="B23" s="73" t="s">
        <v>93</v>
      </c>
      <c r="F23" s="73" t="s">
        <v>95</v>
      </c>
      <c r="H23" s="2"/>
    </row>
    <row r="24" spans="1:8" s="47" customFormat="1" ht="8.25">
      <c r="E24" s="66"/>
      <c r="F24" s="99"/>
      <c r="G24" s="99"/>
      <c r="H24" s="48"/>
    </row>
    <row r="25" spans="1:8">
      <c r="F25" s="4"/>
    </row>
    <row r="26" spans="1:8">
      <c r="F26" s="4"/>
    </row>
    <row r="27" spans="1:8">
      <c r="F27" s="4"/>
    </row>
    <row r="28" spans="1:8">
      <c r="F28" s="4"/>
    </row>
    <row r="29" spans="1:8">
      <c r="F29" s="4"/>
    </row>
    <row r="30" spans="1:8">
      <c r="F30" s="4"/>
    </row>
    <row r="31" spans="1:8">
      <c r="F31" s="4"/>
    </row>
    <row r="32" spans="1:8">
      <c r="F32" s="4"/>
    </row>
    <row r="33" spans="6:6">
      <c r="F33" s="4"/>
    </row>
    <row r="34" spans="6:6">
      <c r="F34" s="4"/>
    </row>
  </sheetData>
  <mergeCells count="18">
    <mergeCell ref="A9:B9"/>
    <mergeCell ref="C9:D9"/>
    <mergeCell ref="F1:G1"/>
    <mergeCell ref="F2:G2"/>
    <mergeCell ref="F3:G3"/>
    <mergeCell ref="F24:G24"/>
    <mergeCell ref="G14:G15"/>
    <mergeCell ref="A12:F12"/>
    <mergeCell ref="F4:G4"/>
    <mergeCell ref="F5:G5"/>
    <mergeCell ref="A20:D20"/>
    <mergeCell ref="A13:F13"/>
    <mergeCell ref="A14:A15"/>
    <mergeCell ref="B14:B15"/>
    <mergeCell ref="C14:C15"/>
    <mergeCell ref="D14:D15"/>
    <mergeCell ref="E14:E15"/>
    <mergeCell ref="F14:F15"/>
  </mergeCells>
  <pageMargins left="0.70866141732283472" right="0.70866141732283472" top="0.35433070866141736" bottom="0.35433070866141736" header="0.31496062992125984" footer="0.31496062992125984"/>
  <pageSetup paperSize="9" scale="9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opLeftCell="A5" workbookViewId="0">
      <selection activeCell="F18" sqref="F18:F22"/>
    </sheetView>
  </sheetViews>
  <sheetFormatPr defaultRowHeight="14.25"/>
  <cols>
    <col min="1" max="1" width="4.125" customWidth="1"/>
    <col min="2" max="2" width="34.375" customWidth="1"/>
    <col min="3" max="3" width="10.5" customWidth="1"/>
    <col min="4" max="4" width="12.875" customWidth="1"/>
    <col min="5" max="5" width="13.375" style="3" customWidth="1"/>
    <col min="6" max="6" width="7.125" style="3" customWidth="1"/>
    <col min="7" max="7" width="13.375" style="3" customWidth="1"/>
    <col min="8" max="8" width="14" style="3" customWidth="1"/>
    <col min="9" max="9" width="23.5" style="3" customWidth="1"/>
    <col min="10" max="10" width="13.875" style="3" customWidth="1"/>
    <col min="11" max="11" width="9" style="3"/>
  </cols>
  <sheetData>
    <row r="1" spans="1:11" ht="15">
      <c r="H1" s="107" t="s">
        <v>89</v>
      </c>
      <c r="I1" s="107"/>
    </row>
    <row r="2" spans="1:11" ht="15">
      <c r="H2" s="100" t="s">
        <v>66</v>
      </c>
      <c r="I2" s="100"/>
    </row>
    <row r="3" spans="1:11" ht="15">
      <c r="H3" s="100" t="s">
        <v>67</v>
      </c>
      <c r="I3" s="100"/>
    </row>
    <row r="4" spans="1:11" ht="15">
      <c r="F4" s="65"/>
      <c r="H4" s="100" t="s">
        <v>68</v>
      </c>
      <c r="I4" s="100"/>
    </row>
    <row r="5" spans="1:11" ht="15">
      <c r="F5" s="65"/>
      <c r="H5" s="100" t="s">
        <v>90</v>
      </c>
      <c r="I5" s="100"/>
    </row>
    <row r="6" spans="1:11">
      <c r="F6" s="65"/>
      <c r="H6" s="101"/>
      <c r="I6" s="101"/>
    </row>
    <row r="7" spans="1:11" ht="15">
      <c r="A7" s="72" t="s">
        <v>94</v>
      </c>
      <c r="B7" s="72"/>
      <c r="C7" s="72"/>
      <c r="D7" s="72"/>
      <c r="E7" s="67"/>
      <c r="F7" s="67"/>
      <c r="G7" s="67"/>
      <c r="H7" s="67"/>
      <c r="I7" s="67"/>
      <c r="J7" s="67"/>
    </row>
    <row r="8" spans="1:11" ht="15">
      <c r="A8" s="72"/>
      <c r="B8" s="72"/>
      <c r="C8" s="72"/>
      <c r="D8" s="72"/>
      <c r="E8" s="67"/>
      <c r="F8" s="67"/>
      <c r="G8" s="67"/>
      <c r="H8" s="67"/>
      <c r="I8" s="67"/>
      <c r="J8" s="67"/>
    </row>
    <row r="9" spans="1:11" ht="15">
      <c r="A9" s="111" t="s">
        <v>52</v>
      </c>
      <c r="B9" s="111"/>
      <c r="C9" s="110"/>
      <c r="D9" s="110"/>
      <c r="E9" s="67"/>
      <c r="F9" s="67"/>
      <c r="G9" s="67"/>
      <c r="H9" s="67"/>
      <c r="I9" s="67"/>
      <c r="J9" s="67"/>
    </row>
    <row r="10" spans="1:11" ht="15">
      <c r="A10" s="111" t="s">
        <v>53</v>
      </c>
      <c r="B10" s="111"/>
      <c r="C10" s="110"/>
      <c r="D10" s="110"/>
      <c r="E10" s="67"/>
      <c r="F10" s="67"/>
      <c r="G10" s="67"/>
      <c r="H10" s="67"/>
      <c r="I10" s="67"/>
      <c r="J10" s="67"/>
      <c r="K10" s="67"/>
    </row>
    <row r="11" spans="1:11" ht="15">
      <c r="A11" s="111" t="s">
        <v>54</v>
      </c>
      <c r="B11" s="111"/>
      <c r="C11" s="110"/>
      <c r="D11" s="110"/>
      <c r="E11" s="67"/>
      <c r="F11" s="67"/>
      <c r="G11" s="67"/>
      <c r="H11" s="67"/>
      <c r="I11" s="67"/>
      <c r="J11" s="67"/>
    </row>
    <row r="12" spans="1:11" ht="15">
      <c r="A12" s="72"/>
      <c r="B12" s="72"/>
      <c r="C12" s="72"/>
      <c r="D12" s="72"/>
      <c r="E12" s="67"/>
      <c r="F12" s="67"/>
      <c r="G12" s="67"/>
      <c r="H12" s="67"/>
      <c r="I12" s="67"/>
      <c r="J12" s="67"/>
    </row>
    <row r="13" spans="1:11" ht="15">
      <c r="A13" s="102" t="s">
        <v>51</v>
      </c>
      <c r="B13" s="102"/>
      <c r="C13" s="102"/>
      <c r="D13" s="102"/>
      <c r="E13" s="102"/>
      <c r="F13" s="102"/>
      <c r="G13" s="102"/>
      <c r="H13" s="102"/>
      <c r="I13" s="102"/>
      <c r="J13" s="67"/>
    </row>
    <row r="14" spans="1:11" ht="15">
      <c r="A14" s="102"/>
      <c r="B14" s="102"/>
      <c r="C14" s="102"/>
      <c r="D14" s="102"/>
      <c r="E14" s="102"/>
      <c r="F14" s="102"/>
      <c r="G14" s="71"/>
      <c r="H14" s="71"/>
      <c r="I14" s="71"/>
      <c r="J14" s="67"/>
    </row>
    <row r="15" spans="1:11" ht="30" customHeight="1">
      <c r="A15" s="106" t="s">
        <v>1</v>
      </c>
      <c r="B15" s="106" t="s">
        <v>2</v>
      </c>
      <c r="C15" s="106" t="s">
        <v>30</v>
      </c>
      <c r="D15" s="106" t="s">
        <v>31</v>
      </c>
      <c r="E15" s="106" t="s">
        <v>32</v>
      </c>
      <c r="F15" s="106" t="s">
        <v>3</v>
      </c>
      <c r="G15" s="103" t="s">
        <v>34</v>
      </c>
      <c r="H15" s="104"/>
      <c r="I15" s="105"/>
      <c r="J15" s="112" t="s">
        <v>58</v>
      </c>
    </row>
    <row r="16" spans="1:11" s="10" customFormat="1" ht="81" customHeight="1">
      <c r="A16" s="106"/>
      <c r="B16" s="106"/>
      <c r="C16" s="106"/>
      <c r="D16" s="106"/>
      <c r="E16" s="106"/>
      <c r="F16" s="106"/>
      <c r="G16" s="8" t="s">
        <v>44</v>
      </c>
      <c r="H16" s="8" t="s">
        <v>35</v>
      </c>
      <c r="I16" s="8" t="s">
        <v>57</v>
      </c>
      <c r="J16" s="113"/>
      <c r="K16" s="9"/>
    </row>
    <row r="17" spans="1:11" s="9" customFormat="1" ht="15.75" customHeight="1">
      <c r="A17" s="76">
        <v>1</v>
      </c>
      <c r="B17" s="76">
        <v>2</v>
      </c>
      <c r="C17" s="76">
        <v>3</v>
      </c>
      <c r="D17" s="76">
        <v>4</v>
      </c>
      <c r="E17" s="76">
        <v>5</v>
      </c>
      <c r="F17" s="76">
        <v>6</v>
      </c>
      <c r="G17" s="76">
        <v>7</v>
      </c>
      <c r="H17" s="76">
        <v>8</v>
      </c>
      <c r="I17" s="76">
        <v>9</v>
      </c>
      <c r="J17" s="76">
        <v>10</v>
      </c>
    </row>
    <row r="18" spans="1:11" ht="20.25" customHeight="1">
      <c r="A18" s="80" t="s">
        <v>4</v>
      </c>
      <c r="B18" s="11" t="s">
        <v>5</v>
      </c>
      <c r="C18" s="12" t="s">
        <v>17</v>
      </c>
      <c r="D18" s="12"/>
      <c r="E18" s="13">
        <v>2391520</v>
      </c>
      <c r="F18" s="14">
        <f>E18/E23*100</f>
        <v>81.386983778785833</v>
      </c>
      <c r="G18" s="14">
        <f>C9*F18%</f>
        <v>0</v>
      </c>
      <c r="H18" s="37">
        <f>C10*F18%</f>
        <v>0</v>
      </c>
      <c r="I18" s="77">
        <f t="shared" ref="I18:I22" si="0">G18-H18</f>
        <v>0</v>
      </c>
      <c r="J18" s="81">
        <f>I18+I22</f>
        <v>0</v>
      </c>
    </row>
    <row r="19" spans="1:11" ht="20.25" customHeight="1">
      <c r="A19" s="69" t="s">
        <v>6</v>
      </c>
      <c r="B19" s="15" t="s">
        <v>7</v>
      </c>
      <c r="C19" s="24" t="s">
        <v>0</v>
      </c>
      <c r="D19" s="16"/>
      <c r="E19" s="27">
        <v>127710</v>
      </c>
      <c r="F19" s="30">
        <f>E19/E23*100</f>
        <v>4.346161310960702</v>
      </c>
      <c r="G19" s="30">
        <f>C9*F19%</f>
        <v>0</v>
      </c>
      <c r="H19" s="27">
        <f>C10*F19%</f>
        <v>0</v>
      </c>
      <c r="I19" s="78">
        <f t="shared" si="0"/>
        <v>0</v>
      </c>
      <c r="J19" s="78">
        <f t="shared" ref="J19:J21" si="1">I19</f>
        <v>0</v>
      </c>
    </row>
    <row r="20" spans="1:11" ht="18.75" customHeight="1">
      <c r="A20" s="80" t="s">
        <v>8</v>
      </c>
      <c r="B20" s="23" t="s">
        <v>9</v>
      </c>
      <c r="C20" s="12" t="s">
        <v>18</v>
      </c>
      <c r="D20" s="12"/>
      <c r="E20" s="13">
        <v>172000</v>
      </c>
      <c r="F20" s="14">
        <f>E20/E23*100</f>
        <v>5.8534159070177809</v>
      </c>
      <c r="G20" s="14">
        <f>C9*F20%</f>
        <v>0</v>
      </c>
      <c r="H20" s="37">
        <f>C10*F20%</f>
        <v>0</v>
      </c>
      <c r="I20" s="77">
        <f t="shared" si="0"/>
        <v>0</v>
      </c>
      <c r="J20" s="81">
        <f t="shared" si="1"/>
        <v>0</v>
      </c>
    </row>
    <row r="21" spans="1:11" ht="22.5" customHeight="1">
      <c r="A21" s="82" t="s">
        <v>10</v>
      </c>
      <c r="B21" s="33" t="s">
        <v>11</v>
      </c>
      <c r="C21" s="7" t="s">
        <v>19</v>
      </c>
      <c r="D21" s="24"/>
      <c r="E21" s="5">
        <v>86957</v>
      </c>
      <c r="F21" s="30">
        <f>E21/E23*100</f>
        <v>2.9592760873636346</v>
      </c>
      <c r="G21" s="30">
        <f>C9*F21%</f>
        <v>0</v>
      </c>
      <c r="H21" s="39">
        <f>C10*F21%</f>
        <v>0</v>
      </c>
      <c r="I21" s="79">
        <f t="shared" si="0"/>
        <v>0</v>
      </c>
      <c r="J21" s="78">
        <f t="shared" si="1"/>
        <v>0</v>
      </c>
    </row>
    <row r="22" spans="1:11" ht="22.5" customHeight="1">
      <c r="A22" s="80" t="s">
        <v>12</v>
      </c>
      <c r="B22" s="23" t="s">
        <v>15</v>
      </c>
      <c r="C22" s="12" t="s">
        <v>21</v>
      </c>
      <c r="D22" s="12"/>
      <c r="E22" s="13">
        <v>160268.13</v>
      </c>
      <c r="F22" s="14">
        <f>E22/E23*100</f>
        <v>5.4541629158720557</v>
      </c>
      <c r="G22" s="14">
        <f>C9*F22%</f>
        <v>0</v>
      </c>
      <c r="H22" s="37">
        <f>C10*F22%</f>
        <v>0</v>
      </c>
      <c r="I22" s="77">
        <f t="shared" si="0"/>
        <v>0</v>
      </c>
      <c r="J22" s="89"/>
    </row>
    <row r="23" spans="1:11" ht="22.5" customHeight="1">
      <c r="A23" s="103" t="s">
        <v>16</v>
      </c>
      <c r="B23" s="104"/>
      <c r="C23" s="104"/>
      <c r="D23" s="104"/>
      <c r="E23" s="13">
        <f>SUM(E18:E22)</f>
        <v>2938455.13</v>
      </c>
      <c r="F23" s="14">
        <f>F18+F19+F20+F21+F22</f>
        <v>100</v>
      </c>
      <c r="G23" s="13">
        <f>G18+G19+G20+G21+G22</f>
        <v>0</v>
      </c>
      <c r="H23" s="13">
        <f t="shared" ref="H23:J23" si="2">H18+H19+H20+H21+H22</f>
        <v>0</v>
      </c>
      <c r="I23" s="13">
        <f t="shared" si="2"/>
        <v>0</v>
      </c>
      <c r="J23" s="13">
        <f t="shared" si="2"/>
        <v>0</v>
      </c>
    </row>
    <row r="24" spans="1:11" ht="15">
      <c r="A24" s="72"/>
      <c r="B24" s="72"/>
      <c r="C24" s="72"/>
      <c r="D24" s="72"/>
      <c r="E24" s="67"/>
      <c r="F24" s="67"/>
      <c r="G24" s="67"/>
      <c r="H24" s="67"/>
      <c r="I24" s="67"/>
      <c r="J24" s="67"/>
    </row>
    <row r="25" spans="1:11" ht="15">
      <c r="A25" s="72"/>
      <c r="B25" s="68" t="s">
        <v>92</v>
      </c>
      <c r="C25" s="72"/>
      <c r="D25" s="72"/>
      <c r="E25" s="108"/>
      <c r="F25" s="108"/>
      <c r="G25" s="108" t="s">
        <v>91</v>
      </c>
      <c r="H25" s="108"/>
      <c r="I25" s="67"/>
      <c r="J25" s="67"/>
    </row>
    <row r="26" spans="1:11" s="1" customFormat="1" ht="79.900000000000006" customHeight="1">
      <c r="B26" s="73" t="s">
        <v>93</v>
      </c>
      <c r="E26" s="117"/>
      <c r="F26" s="117"/>
      <c r="G26" s="98" t="s">
        <v>95</v>
      </c>
      <c r="H26" s="98"/>
      <c r="I26" s="2"/>
      <c r="J26" s="2"/>
      <c r="K26" s="2"/>
    </row>
    <row r="27" spans="1:11" s="47" customFormat="1" ht="8.25">
      <c r="E27" s="99"/>
      <c r="F27" s="99"/>
      <c r="G27" s="99"/>
      <c r="H27" s="99"/>
      <c r="I27" s="48"/>
      <c r="J27" s="48"/>
      <c r="K27" s="48"/>
    </row>
    <row r="28" spans="1:11">
      <c r="F28" s="4"/>
      <c r="H28" s="4"/>
    </row>
    <row r="29" spans="1:11" ht="13.5" customHeight="1">
      <c r="F29" s="4"/>
      <c r="H29" s="4"/>
    </row>
    <row r="30" spans="1:11">
      <c r="F30" s="4"/>
      <c r="H30" s="4"/>
    </row>
    <row r="31" spans="1:11">
      <c r="F31" s="4"/>
      <c r="H31" s="4"/>
    </row>
    <row r="32" spans="1:11">
      <c r="F32" s="4"/>
      <c r="H32" s="4"/>
    </row>
    <row r="33" spans="1:8">
      <c r="F33" s="4"/>
      <c r="H33" s="4"/>
    </row>
    <row r="34" spans="1:8">
      <c r="F34" s="4"/>
      <c r="H34" s="4"/>
    </row>
    <row r="35" spans="1:8" s="3" customFormat="1">
      <c r="A35"/>
      <c r="B35"/>
      <c r="C35"/>
      <c r="D35"/>
      <c r="F35" s="4"/>
      <c r="H35" s="4"/>
    </row>
    <row r="36" spans="1:8" s="3" customFormat="1">
      <c r="A36"/>
      <c r="B36"/>
      <c r="C36"/>
      <c r="D36"/>
      <c r="F36" s="4"/>
      <c r="H36" s="4"/>
    </row>
    <row r="37" spans="1:8" s="3" customFormat="1">
      <c r="A37"/>
      <c r="B37"/>
      <c r="C37"/>
      <c r="D37"/>
      <c r="F37" s="4"/>
      <c r="H37" s="4"/>
    </row>
  </sheetData>
  <mergeCells count="29">
    <mergeCell ref="H1:I1"/>
    <mergeCell ref="H2:I2"/>
    <mergeCell ref="H3:I3"/>
    <mergeCell ref="E27:F27"/>
    <mergeCell ref="G27:H27"/>
    <mergeCell ref="G15:I15"/>
    <mergeCell ref="J15:J16"/>
    <mergeCell ref="A23:D23"/>
    <mergeCell ref="E25:F25"/>
    <mergeCell ref="G25:H25"/>
    <mergeCell ref="E26:F26"/>
    <mergeCell ref="G26:H26"/>
    <mergeCell ref="A11:B11"/>
    <mergeCell ref="C11:D11"/>
    <mergeCell ref="A13:I13"/>
    <mergeCell ref="A14:F14"/>
    <mergeCell ref="A15:A16"/>
    <mergeCell ref="B15:B16"/>
    <mergeCell ref="C15:C16"/>
    <mergeCell ref="D15:D16"/>
    <mergeCell ref="E15:E16"/>
    <mergeCell ref="F15:F16"/>
    <mergeCell ref="A10:B10"/>
    <mergeCell ref="C10:D10"/>
    <mergeCell ref="H4:I4"/>
    <mergeCell ref="H5:I5"/>
    <mergeCell ref="H6:I6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Koszty bezpośred. jednoznaczne</vt:lpstr>
      <vt:lpstr>Poz.koszty bezp.(1-6)</vt:lpstr>
      <vt:lpstr>Poz.koszty bezp.(1-5)</vt:lpstr>
      <vt:lpstr>Poz.koszty bezp.(1-4)</vt:lpstr>
      <vt:lpstr>Poz.koszty bezp.(1-3)</vt:lpstr>
      <vt:lpstr>Poz.koszty bezp.(1-2)</vt:lpstr>
      <vt:lpstr>Poz.koszty bezp. 1,2,3,5,6</vt:lpstr>
      <vt:lpstr>Poz.koszty bezp.1,2,3,6</vt:lpstr>
      <vt:lpstr>Poz.koszty bezp.1,3</vt:lpstr>
      <vt:lpstr>Poz.koszty bezp.1,3,4</vt:lpstr>
      <vt:lpstr>Poz.koszty bezp. 1,4</vt:lpstr>
      <vt:lpstr> Poz.koszty bezpośrednie(1-4)</vt:lpstr>
      <vt:lpstr>Koszty bezpośred. Magazyn</vt:lpstr>
      <vt:lpstr>Poz.koszty bezp.(1-6)MAGart.biu</vt:lpstr>
      <vt:lpstr>Poz.koszty bezp.(1-6)MAGśr.czys</vt:lpstr>
      <vt:lpstr>Poz.koszty bezp.(1-6)MAGart.poz</vt:lpstr>
      <vt:lpstr>Poz.koszty bezp.(1-3)MAGart.med</vt:lpstr>
      <vt:lpstr>Poz.koszty bezp.(1,2,3,4,6)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Wiola i Łukasz</dc:creator>
  <cp:lastModifiedBy>USER</cp:lastModifiedBy>
  <cp:lastPrinted>2024-10-04T11:05:43Z</cp:lastPrinted>
  <dcterms:created xsi:type="dcterms:W3CDTF">2023-08-22T21:58:31Z</dcterms:created>
  <dcterms:modified xsi:type="dcterms:W3CDTF">2024-11-05T12:30:26Z</dcterms:modified>
</cp:coreProperties>
</file>